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55" windowHeight="6150" activeTab="0"/>
  </bookViews>
  <sheets>
    <sheet name="17.02.2012" sheetId="1" r:id="rId1"/>
    <sheet name="Dop" sheetId="2" r:id="rId2"/>
  </sheets>
  <definedNames>
    <definedName name="Группа">'Dop'!$B$3</definedName>
    <definedName name="Дата_Печати">'Dop'!$B$2</definedName>
    <definedName name="Дата_Сост">'Dop'!$B$1</definedName>
    <definedName name="С3">'17.02.2012'!$A$3</definedName>
    <definedName name="Физ_Норма">'Dop'!$B$4</definedName>
  </definedNames>
  <calcPr fullCalcOnLoad="1"/>
</workbook>
</file>

<file path=xl/sharedStrings.xml><?xml version="1.0" encoding="utf-8"?>
<sst xmlns="http://schemas.openxmlformats.org/spreadsheetml/2006/main" count="130" uniqueCount="123">
  <si>
    <t>Белки, г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</si>
  <si>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</si>
  <si>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</si>
  <si>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</si>
  <si>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</si>
  <si>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</si>
  <si>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</si>
  <si>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</si>
  <si>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</si>
  <si>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</si>
  <si>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</si>
  <si>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</si>
  <si>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</si>
  <si>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</si>
  <si>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</si>
  <si>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</si>
  <si>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</si>
  <si>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</si>
  <si>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</si>
  <si>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</si>
  <si>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</si>
  <si>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</si>
  <si>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</si>
  <si>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</si>
  <si>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</si>
  <si>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</si>
  <si>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</si>
  <si>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</si>
  <si>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</si>
  <si>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</si>
  <si>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</si>
  <si>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</si>
  <si>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</si>
  <si>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</si>
  <si>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</si>
  <si>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</si>
  <si>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</si>
  <si>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</si>
  <si>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</si>
  <si>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</si>
  <si>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</si>
  <si>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</si>
  <si>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</si>
  <si>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</si>
  <si>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</si>
  <si>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</si>
  <si>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</si>
  <si>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</si>
  <si>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</si>
  <si>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</si>
  <si>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</si>
  <si>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</si>
  <si>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</si>
  <si>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</si>
  <si>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</si>
  <si>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</si>
  <si>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</si>
  <si>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</si>
  <si>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</si>
  <si>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</si>
  <si>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</si>
  <si>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</si>
  <si>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</si>
  <si>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</si>
  <si>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</si>
  <si>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</si>
  <si>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</si>
  <si>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</si>
  <si>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</si>
  <si>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</si>
  <si>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</si>
  <si>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</si>
  <si>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</si>
  <si>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</si>
  <si>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</si>
  <si>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</si>
  <si>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</si>
  <si>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Прием пищи, наименование изделий (блюд)</t>
  </si>
  <si>
    <t>Витамин С, мг</t>
  </si>
  <si>
    <t>без группы</t>
  </si>
  <si>
    <t>без физ.норм</t>
  </si>
  <si>
    <t>Завтрак</t>
  </si>
  <si>
    <t>Хлеб пшеничный</t>
  </si>
  <si>
    <t>Итого за прием</t>
  </si>
  <si>
    <t>Второй завтрак</t>
  </si>
  <si>
    <t>Обед</t>
  </si>
  <si>
    <t>Хлеб ржаной</t>
  </si>
  <si>
    <t>Уплотненный полдник</t>
  </si>
  <si>
    <t>Итого за день</t>
  </si>
  <si>
    <t>Вода, г</t>
  </si>
  <si>
    <t>7 день</t>
  </si>
  <si>
    <t>В1</t>
  </si>
  <si>
    <t>В2</t>
  </si>
  <si>
    <t>Огурец свежий (порционный)</t>
  </si>
  <si>
    <t xml:space="preserve">Каша молочная "Дружба" </t>
  </si>
  <si>
    <t xml:space="preserve">Кофейный напиток на молоке </t>
  </si>
  <si>
    <t xml:space="preserve">Сырники из творога  </t>
  </si>
  <si>
    <t>% соотношение</t>
  </si>
  <si>
    <t xml:space="preserve">Свекольник на мясном бульоне </t>
  </si>
  <si>
    <t>Бутерброд с маслом</t>
  </si>
  <si>
    <t>15/46</t>
  </si>
  <si>
    <t>68/57</t>
  </si>
  <si>
    <t>65/б/н</t>
  </si>
  <si>
    <t>39/71</t>
  </si>
  <si>
    <t>7/5//2</t>
  </si>
  <si>
    <t>77/5</t>
  </si>
  <si>
    <t>78/5</t>
  </si>
  <si>
    <t>47/219</t>
  </si>
  <si>
    <t>43/140</t>
  </si>
  <si>
    <t>Номер тк и рец.</t>
  </si>
  <si>
    <t>52/б/н</t>
  </si>
  <si>
    <t>Кисломолочный напиток</t>
  </si>
  <si>
    <t>22/305</t>
  </si>
  <si>
    <t>Рис припущенный</t>
  </si>
  <si>
    <t>Биточки рыбные</t>
  </si>
  <si>
    <t>69/600</t>
  </si>
  <si>
    <t>Соус сметанный</t>
  </si>
  <si>
    <t>67/122</t>
  </si>
  <si>
    <t>Компот из смеси сухофруктов</t>
  </si>
  <si>
    <t>70/133</t>
  </si>
  <si>
    <t>Чай с лимоном</t>
  </si>
  <si>
    <t>Фрукт свежий</t>
  </si>
  <si>
    <t>57/234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</si>
</sst>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800]dddd\,\ mmmm\ dd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_ [$￥-804]* #,##0.00_ ;_ [$￥-804]* \-#,##0.00_ ;_ [$￥-804]* &quot;-&quot;??_ ;_ @_ 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 quotePrefix="1">
      <alignment vertical="top"/>
    </xf>
    <xf numFmtId="0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16" fontId="4" fillId="0" borderId="11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7"/>
  <sheetViews>
    <sheetView tabSelected="1" workbookViewId="0" topLeftCell="A6">
      <selection activeCell="B23" sqref="B23"/>
    </sheetView>
  </sheetViews>
  <sheetFormatPr defaultColWidth="9.00390625" defaultRowHeight="12.75"/>
  <cols>
    <col min="1" max="1" width="6.875" style="9" customWidth="1"/>
    <col min="2" max="2" width="50.75390625" style="8" customWidth="1"/>
    <col min="3" max="3" width="6.25390625" style="10" customWidth="1"/>
    <col min="4" max="4" width="0" style="1" hidden="1" customWidth="1"/>
    <col min="5" max="5" width="8.375" style="10" customWidth="1"/>
    <col min="6" max="6" width="9.125" style="10" customWidth="1"/>
    <col min="7" max="7" width="9.00390625" style="10" customWidth="1"/>
    <col min="8" max="8" width="8.75390625" style="10" customWidth="1"/>
    <col min="9" max="21" width="0" style="10" hidden="1" customWidth="1"/>
    <col min="22" max="22" width="7.125" style="10" hidden="1" customWidth="1"/>
    <col min="23" max="24" width="5.75390625" style="10" hidden="1" customWidth="1"/>
    <col min="25" max="25" width="7.25390625" style="10" hidden="1" customWidth="1"/>
    <col min="26" max="27" width="5.75390625" style="10" hidden="1" customWidth="1"/>
    <col min="28" max="28" width="7.00390625" style="10" hidden="1" customWidth="1"/>
    <col min="29" max="30" width="5.75390625" style="10" hidden="1" customWidth="1"/>
    <col min="31" max="31" width="5.00390625" style="10" hidden="1" customWidth="1"/>
    <col min="32" max="32" width="5.75390625" style="10" hidden="1" customWidth="1"/>
    <col min="33" max="33" width="4.00390625" style="10" hidden="1" customWidth="1"/>
    <col min="34" max="34" width="9.625" style="10" customWidth="1"/>
    <col min="35" max="78" width="0" style="1" hidden="1" customWidth="1"/>
    <col min="79" max="79" width="13.25390625" style="1" customWidth="1"/>
    <col min="80" max="16384" width="9.125" style="1" customWidth="1"/>
  </cols>
  <sheetData>
    <row r="1" spans="1:34" ht="0.75" customHeight="1" hidden="1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customHeight="1" hidden="1">
      <c r="A2" s="33"/>
      <c r="B2" s="33"/>
      <c r="C2" s="33"/>
      <c r="D2" s="33"/>
      <c r="E2" s="33"/>
      <c r="F2" s="33"/>
      <c r="G2" s="33"/>
      <c r="H2" s="3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8" s="5" customFormat="1" ht="15.75" hidden="1">
      <c r="A3" s="6"/>
      <c r="B3" s="6" t="str">
        <f>"17 февраля 2012 г."</f>
        <v>17 февраля 2012 г.</v>
      </c>
      <c r="C3" s="6"/>
      <c r="E3" s="7"/>
      <c r="F3" s="6"/>
      <c r="G3" s="6"/>
      <c r="H3" s="6"/>
    </row>
    <row r="4" spans="1:34" ht="15.75" hidden="1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hidden="1">
      <c r="A5" s="1"/>
      <c r="B5" s="2"/>
      <c r="C5" s="4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.75" customHeight="1">
      <c r="A6" s="36" t="s">
        <v>90</v>
      </c>
      <c r="B6" s="36"/>
      <c r="C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hidden="1">
      <c r="A7" s="1"/>
      <c r="B7" s="1"/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79" s="13" customFormat="1" ht="29.25" customHeight="1">
      <c r="A8" s="35" t="s">
        <v>109</v>
      </c>
      <c r="B8" s="35" t="s">
        <v>77</v>
      </c>
      <c r="C8" s="35" t="s">
        <v>71</v>
      </c>
      <c r="D8" s="34" t="s">
        <v>89</v>
      </c>
      <c r="E8" s="35" t="s">
        <v>0</v>
      </c>
      <c r="F8" s="35" t="s">
        <v>2</v>
      </c>
      <c r="G8" s="35" t="s">
        <v>72</v>
      </c>
      <c r="H8" s="35" t="s">
        <v>1</v>
      </c>
      <c r="I8" s="15" t="s">
        <v>3</v>
      </c>
      <c r="J8" s="15" t="s">
        <v>4</v>
      </c>
      <c r="K8" s="15" t="s">
        <v>65</v>
      </c>
      <c r="L8" s="15" t="s">
        <v>5</v>
      </c>
      <c r="M8" s="15" t="s">
        <v>6</v>
      </c>
      <c r="N8" s="15" t="s">
        <v>7</v>
      </c>
      <c r="O8" s="15" t="s">
        <v>8</v>
      </c>
      <c r="P8" s="15" t="s">
        <v>9</v>
      </c>
      <c r="Q8" s="15" t="s">
        <v>10</v>
      </c>
      <c r="R8" s="15" t="s">
        <v>11</v>
      </c>
      <c r="S8" s="15" t="s">
        <v>12</v>
      </c>
      <c r="T8" s="15" t="s">
        <v>13</v>
      </c>
      <c r="U8" s="15" t="s">
        <v>14</v>
      </c>
      <c r="V8" s="35" t="s">
        <v>70</v>
      </c>
      <c r="W8" s="35"/>
      <c r="X8" s="35"/>
      <c r="Y8" s="35"/>
      <c r="Z8" s="17" t="s">
        <v>69</v>
      </c>
      <c r="AA8" s="17"/>
      <c r="AB8" s="17"/>
      <c r="AC8" s="17"/>
      <c r="AD8" s="17"/>
      <c r="AE8" s="17"/>
      <c r="AF8" s="17"/>
      <c r="AG8" s="17"/>
      <c r="AH8" s="35" t="s">
        <v>78</v>
      </c>
      <c r="AI8" s="13" t="s">
        <v>22</v>
      </c>
      <c r="AJ8" s="13" t="s">
        <v>23</v>
      </c>
      <c r="AK8" s="13" t="s">
        <v>24</v>
      </c>
      <c r="AL8" s="13" t="s">
        <v>25</v>
      </c>
      <c r="AM8" s="13" t="s">
        <v>26</v>
      </c>
      <c r="AN8" s="13" t="s">
        <v>27</v>
      </c>
      <c r="AO8" s="13" t="s">
        <v>28</v>
      </c>
      <c r="AP8" s="13" t="s">
        <v>29</v>
      </c>
      <c r="AQ8" s="13" t="s">
        <v>30</v>
      </c>
      <c r="AR8" s="13" t="s">
        <v>31</v>
      </c>
      <c r="AS8" s="13" t="s">
        <v>32</v>
      </c>
      <c r="AT8" s="13" t="s">
        <v>33</v>
      </c>
      <c r="AU8" s="13" t="s">
        <v>34</v>
      </c>
      <c r="AV8" s="13" t="s">
        <v>35</v>
      </c>
      <c r="AW8" s="13" t="s">
        <v>36</v>
      </c>
      <c r="AX8" s="13" t="s">
        <v>37</v>
      </c>
      <c r="AY8" s="13" t="s">
        <v>38</v>
      </c>
      <c r="AZ8" s="13" t="s">
        <v>39</v>
      </c>
      <c r="BA8" s="13" t="s">
        <v>40</v>
      </c>
      <c r="BB8" s="13" t="s">
        <v>41</v>
      </c>
      <c r="BC8" s="13" t="s">
        <v>42</v>
      </c>
      <c r="BD8" s="13" t="s">
        <v>43</v>
      </c>
      <c r="BE8" s="13" t="s">
        <v>44</v>
      </c>
      <c r="BF8" s="13" t="s">
        <v>45</v>
      </c>
      <c r="BG8" s="13" t="s">
        <v>46</v>
      </c>
      <c r="BH8" s="13" t="s">
        <v>47</v>
      </c>
      <c r="BI8" s="13" t="s">
        <v>48</v>
      </c>
      <c r="BJ8" s="13" t="s">
        <v>49</v>
      </c>
      <c r="BK8" s="13" t="s">
        <v>50</v>
      </c>
      <c r="BL8" s="13" t="s">
        <v>51</v>
      </c>
      <c r="BM8" s="13" t="s">
        <v>52</v>
      </c>
      <c r="BN8" s="13" t="s">
        <v>53</v>
      </c>
      <c r="BO8" s="13" t="s">
        <v>54</v>
      </c>
      <c r="BP8" s="13" t="s">
        <v>55</v>
      </c>
      <c r="BQ8" s="13" t="s">
        <v>56</v>
      </c>
      <c r="BR8" s="13" t="s">
        <v>57</v>
      </c>
      <c r="BS8" s="13" t="s">
        <v>58</v>
      </c>
      <c r="BT8" s="13" t="s">
        <v>59</v>
      </c>
      <c r="BU8" s="13" t="s">
        <v>60</v>
      </c>
      <c r="BV8" s="13" t="s">
        <v>61</v>
      </c>
      <c r="BW8" s="13" t="s">
        <v>62</v>
      </c>
      <c r="BX8" s="13" t="s">
        <v>63</v>
      </c>
      <c r="BY8" s="13" t="s">
        <v>64</v>
      </c>
      <c r="BZ8" s="14"/>
      <c r="CA8" s="37" t="s">
        <v>97</v>
      </c>
    </row>
    <row r="9" spans="1:79" s="13" customFormat="1" ht="15.75" customHeight="1">
      <c r="A9" s="35"/>
      <c r="B9" s="35"/>
      <c r="C9" s="35"/>
      <c r="D9" s="34"/>
      <c r="E9" s="35"/>
      <c r="F9" s="35"/>
      <c r="G9" s="35"/>
      <c r="H9" s="3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15</v>
      </c>
      <c r="W9" s="15" t="s">
        <v>16</v>
      </c>
      <c r="X9" s="15" t="s">
        <v>17</v>
      </c>
      <c r="Y9" s="15" t="s">
        <v>18</v>
      </c>
      <c r="Z9" s="15" t="s">
        <v>66</v>
      </c>
      <c r="AA9" s="15" t="s">
        <v>19</v>
      </c>
      <c r="AB9" s="15" t="s">
        <v>67</v>
      </c>
      <c r="AC9" s="15" t="s">
        <v>68</v>
      </c>
      <c r="AD9" s="15" t="s">
        <v>91</v>
      </c>
      <c r="AE9" s="15" t="s">
        <v>92</v>
      </c>
      <c r="AF9" s="15" t="s">
        <v>20</v>
      </c>
      <c r="AG9" s="15" t="s">
        <v>21</v>
      </c>
      <c r="AH9" s="35"/>
      <c r="BZ9" s="14"/>
      <c r="CA9" s="38"/>
    </row>
    <row r="10" spans="1:79" s="16" customFormat="1" ht="15">
      <c r="A10" s="18"/>
      <c r="B10" s="19" t="s">
        <v>81</v>
      </c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CA10" s="31"/>
    </row>
    <row r="11" spans="1:79" s="16" customFormat="1" ht="15">
      <c r="A11" s="18" t="s">
        <v>100</v>
      </c>
      <c r="B11" s="22" t="s">
        <v>94</v>
      </c>
      <c r="C11" s="20" t="str">
        <f>"180/4"</f>
        <v>180/4</v>
      </c>
      <c r="D11" s="21">
        <v>145.37</v>
      </c>
      <c r="E11" s="20">
        <v>7.8</v>
      </c>
      <c r="F11" s="20">
        <v>7.94</v>
      </c>
      <c r="G11" s="20">
        <v>35.66</v>
      </c>
      <c r="H11" s="20">
        <v>208.8</v>
      </c>
      <c r="I11" s="20">
        <v>4.92</v>
      </c>
      <c r="J11" s="20">
        <v>0.1</v>
      </c>
      <c r="K11" s="20">
        <v>4.92</v>
      </c>
      <c r="L11" s="20">
        <v>0</v>
      </c>
      <c r="M11" s="20">
        <v>12.52</v>
      </c>
      <c r="N11" s="20">
        <v>23.14</v>
      </c>
      <c r="O11" s="20">
        <v>1.13</v>
      </c>
      <c r="P11" s="20">
        <v>0</v>
      </c>
      <c r="Q11" s="20">
        <v>0</v>
      </c>
      <c r="R11" s="20">
        <v>0.16</v>
      </c>
      <c r="S11" s="20">
        <v>1.44</v>
      </c>
      <c r="T11" s="20">
        <v>0</v>
      </c>
      <c r="U11" s="20">
        <v>284.76</v>
      </c>
      <c r="V11" s="20">
        <v>189.79</v>
      </c>
      <c r="W11" s="20">
        <v>44.04</v>
      </c>
      <c r="X11" s="20">
        <v>197.22</v>
      </c>
      <c r="Y11" s="20">
        <v>0.85</v>
      </c>
      <c r="Z11" s="20">
        <v>55</v>
      </c>
      <c r="AA11" s="20">
        <v>32.9</v>
      </c>
      <c r="AB11" s="20">
        <v>61.25</v>
      </c>
      <c r="AC11" s="20">
        <v>0.16</v>
      </c>
      <c r="AD11" s="20">
        <v>0.13</v>
      </c>
      <c r="AE11" s="20">
        <v>0.23</v>
      </c>
      <c r="AF11" s="20">
        <v>0.62</v>
      </c>
      <c r="AG11" s="20">
        <v>2.7</v>
      </c>
      <c r="AH11" s="20">
        <v>0.82</v>
      </c>
      <c r="AI11" s="16">
        <v>0</v>
      </c>
      <c r="AJ11" s="16">
        <v>157.56</v>
      </c>
      <c r="AK11" s="16">
        <v>135.77</v>
      </c>
      <c r="AL11" s="16">
        <v>396.09</v>
      </c>
      <c r="AM11" s="16">
        <v>97.44</v>
      </c>
      <c r="AN11" s="16">
        <v>82.78</v>
      </c>
      <c r="AO11" s="16">
        <v>116.16</v>
      </c>
      <c r="AP11" s="16">
        <v>51.57</v>
      </c>
      <c r="AQ11" s="16">
        <v>171.15</v>
      </c>
      <c r="AR11" s="16">
        <v>270.22</v>
      </c>
      <c r="AS11" s="16">
        <v>162.4</v>
      </c>
      <c r="AT11" s="16">
        <v>211.55</v>
      </c>
      <c r="AU11" s="16">
        <v>77.78</v>
      </c>
      <c r="AV11" s="16">
        <v>108.57</v>
      </c>
      <c r="AW11" s="16">
        <v>621.09</v>
      </c>
      <c r="AX11" s="16">
        <v>0</v>
      </c>
      <c r="AY11" s="16">
        <v>209.76</v>
      </c>
      <c r="AZ11" s="16">
        <v>188.56</v>
      </c>
      <c r="BA11" s="16">
        <v>125.71</v>
      </c>
      <c r="BB11" s="16">
        <v>56.48</v>
      </c>
      <c r="BC11" s="16">
        <v>0.15</v>
      </c>
      <c r="BD11" s="16">
        <v>0.03</v>
      </c>
      <c r="BE11" s="16">
        <v>0.03</v>
      </c>
      <c r="BF11" s="16">
        <v>0.08</v>
      </c>
      <c r="BG11" s="16">
        <v>0.1</v>
      </c>
      <c r="BH11" s="16">
        <v>0.32</v>
      </c>
      <c r="BI11" s="16">
        <v>0</v>
      </c>
      <c r="BJ11" s="16">
        <v>1.06</v>
      </c>
      <c r="BK11" s="16">
        <v>0</v>
      </c>
      <c r="BL11" s="16">
        <v>0.32</v>
      </c>
      <c r="BM11" s="16">
        <v>0</v>
      </c>
      <c r="BN11" s="16">
        <v>0</v>
      </c>
      <c r="BO11" s="16">
        <v>0</v>
      </c>
      <c r="BP11" s="16">
        <v>0</v>
      </c>
      <c r="BQ11" s="16">
        <v>0.12</v>
      </c>
      <c r="BR11" s="16">
        <v>1.06</v>
      </c>
      <c r="BS11" s="16">
        <v>0</v>
      </c>
      <c r="BT11" s="16">
        <v>0</v>
      </c>
      <c r="BU11" s="16">
        <v>0.42</v>
      </c>
      <c r="BV11" s="16">
        <v>0.01</v>
      </c>
      <c r="BW11" s="16">
        <v>0</v>
      </c>
      <c r="BX11" s="16">
        <v>0</v>
      </c>
      <c r="BY11" s="16">
        <v>0</v>
      </c>
      <c r="BZ11" s="16">
        <v>145.37</v>
      </c>
      <c r="CA11" s="31"/>
    </row>
    <row r="12" spans="1:79" s="16" customFormat="1" ht="15">
      <c r="A12" s="18" t="s">
        <v>101</v>
      </c>
      <c r="B12" s="22" t="s">
        <v>95</v>
      </c>
      <c r="C12" s="20" t="str">
        <f>"200"</f>
        <v>200</v>
      </c>
      <c r="D12" s="21">
        <v>186.91</v>
      </c>
      <c r="E12" s="20">
        <v>6.21</v>
      </c>
      <c r="F12" s="20">
        <v>5.25</v>
      </c>
      <c r="G12" s="20">
        <v>21.48</v>
      </c>
      <c r="H12" s="20">
        <v>154.36</v>
      </c>
      <c r="I12" s="20">
        <v>3.57</v>
      </c>
      <c r="J12" s="20">
        <v>0</v>
      </c>
      <c r="K12" s="20">
        <v>3.57</v>
      </c>
      <c r="L12" s="20">
        <v>0</v>
      </c>
      <c r="M12" s="20">
        <v>21.48</v>
      </c>
      <c r="N12" s="20">
        <v>0</v>
      </c>
      <c r="O12" s="20">
        <v>0</v>
      </c>
      <c r="P12" s="20">
        <v>0</v>
      </c>
      <c r="Q12" s="20">
        <v>0</v>
      </c>
      <c r="R12" s="20">
        <v>0.21</v>
      </c>
      <c r="S12" s="20">
        <v>1.48</v>
      </c>
      <c r="T12" s="20">
        <v>0</v>
      </c>
      <c r="U12" s="20">
        <v>306.9</v>
      </c>
      <c r="V12" s="20">
        <v>252.3</v>
      </c>
      <c r="W12" s="20">
        <v>29.4</v>
      </c>
      <c r="X12" s="20">
        <v>189</v>
      </c>
      <c r="Y12" s="20">
        <v>0.24</v>
      </c>
      <c r="Z12" s="20">
        <v>42</v>
      </c>
      <c r="AA12" s="20">
        <v>21</v>
      </c>
      <c r="AB12" s="20">
        <v>46.2</v>
      </c>
      <c r="AC12" s="20">
        <v>0</v>
      </c>
      <c r="AD12" s="20">
        <v>0.08</v>
      </c>
      <c r="AE12" s="20">
        <v>0.32</v>
      </c>
      <c r="AF12" s="20">
        <v>0.22</v>
      </c>
      <c r="AG12" s="20">
        <v>1.68</v>
      </c>
      <c r="AH12" s="20">
        <v>2.73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186.91</v>
      </c>
      <c r="CA12" s="31"/>
    </row>
    <row r="13" spans="1:79" s="16" customFormat="1" ht="15">
      <c r="A13" s="18" t="s">
        <v>110</v>
      </c>
      <c r="B13" s="22" t="s">
        <v>99</v>
      </c>
      <c r="C13" s="32">
        <v>25</v>
      </c>
      <c r="D13" s="21"/>
      <c r="E13" s="20">
        <v>1.36</v>
      </c>
      <c r="F13" s="20">
        <v>7.05</v>
      </c>
      <c r="G13" s="20">
        <v>8.11</v>
      </c>
      <c r="H13" s="20">
        <v>85.16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31"/>
    </row>
    <row r="14" spans="1:79" s="16" customFormat="1" ht="15">
      <c r="A14" s="18"/>
      <c r="B14" s="23" t="s">
        <v>83</v>
      </c>
      <c r="C14" s="24">
        <v>405</v>
      </c>
      <c r="D14" s="21">
        <v>341.7</v>
      </c>
      <c r="E14" s="24">
        <f>E13+E12+E11</f>
        <v>15.370000000000001</v>
      </c>
      <c r="F14" s="24">
        <f>F13+F12+F11</f>
        <v>20.240000000000002</v>
      </c>
      <c r="G14" s="24">
        <f>G13+G12+G11</f>
        <v>65.25</v>
      </c>
      <c r="H14" s="24">
        <f>H13+H12+H11</f>
        <v>448.32000000000005</v>
      </c>
      <c r="I14" s="24">
        <v>8.54</v>
      </c>
      <c r="J14" s="24">
        <v>0.1</v>
      </c>
      <c r="K14" s="24">
        <v>8.54</v>
      </c>
      <c r="L14" s="24">
        <v>0</v>
      </c>
      <c r="M14" s="24">
        <v>34.53</v>
      </c>
      <c r="N14" s="24">
        <v>34.69</v>
      </c>
      <c r="O14" s="24">
        <v>1.95</v>
      </c>
      <c r="P14" s="24">
        <v>0</v>
      </c>
      <c r="Q14" s="24">
        <v>0</v>
      </c>
      <c r="R14" s="24">
        <v>0.44</v>
      </c>
      <c r="S14" s="24">
        <v>3.3</v>
      </c>
      <c r="T14" s="24">
        <v>0</v>
      </c>
      <c r="U14" s="24">
        <v>624.91</v>
      </c>
      <c r="V14" s="24">
        <v>447.84</v>
      </c>
      <c r="W14" s="24">
        <v>81.69</v>
      </c>
      <c r="X14" s="24">
        <v>407.97</v>
      </c>
      <c r="Y14" s="24">
        <v>1.59</v>
      </c>
      <c r="Z14" s="24">
        <v>97</v>
      </c>
      <c r="AA14" s="24">
        <v>53.9</v>
      </c>
      <c r="AB14" s="24">
        <v>107.45</v>
      </c>
      <c r="AC14" s="24">
        <v>0.49</v>
      </c>
      <c r="AD14" s="24">
        <v>0.26</v>
      </c>
      <c r="AE14" s="24">
        <v>0.56</v>
      </c>
      <c r="AF14" s="24">
        <v>1.24</v>
      </c>
      <c r="AG14" s="24">
        <v>5.15</v>
      </c>
      <c r="AH14" s="24">
        <f>AH12+AH11</f>
        <v>3.55</v>
      </c>
      <c r="AI14" s="16">
        <v>0</v>
      </c>
      <c r="AJ14" s="16">
        <v>157.56</v>
      </c>
      <c r="AK14" s="16">
        <v>135.77</v>
      </c>
      <c r="AL14" s="16">
        <v>396.09</v>
      </c>
      <c r="AM14" s="16">
        <v>97.44</v>
      </c>
      <c r="AN14" s="16">
        <v>82.78</v>
      </c>
      <c r="AO14" s="16">
        <v>116.16</v>
      </c>
      <c r="AP14" s="16">
        <v>51.57</v>
      </c>
      <c r="AQ14" s="16">
        <v>171.15</v>
      </c>
      <c r="AR14" s="16">
        <v>270.22</v>
      </c>
      <c r="AS14" s="16">
        <v>162.4</v>
      </c>
      <c r="AT14" s="16">
        <v>211.55</v>
      </c>
      <c r="AU14" s="16">
        <v>77.78</v>
      </c>
      <c r="AV14" s="16">
        <v>108.57</v>
      </c>
      <c r="AW14" s="16">
        <v>621.09</v>
      </c>
      <c r="AX14" s="16">
        <v>0</v>
      </c>
      <c r="AY14" s="16">
        <v>209.76</v>
      </c>
      <c r="AZ14" s="16">
        <v>188.56</v>
      </c>
      <c r="BA14" s="16">
        <v>125.71</v>
      </c>
      <c r="BB14" s="16">
        <v>56.48</v>
      </c>
      <c r="BC14" s="16">
        <v>0.15</v>
      </c>
      <c r="BD14" s="16">
        <v>0.03</v>
      </c>
      <c r="BE14" s="16">
        <v>0.03</v>
      </c>
      <c r="BF14" s="16">
        <v>0.08</v>
      </c>
      <c r="BG14" s="16">
        <v>0.1</v>
      </c>
      <c r="BH14" s="16">
        <v>0.32</v>
      </c>
      <c r="BI14" s="16">
        <v>0</v>
      </c>
      <c r="BJ14" s="16">
        <v>1.06</v>
      </c>
      <c r="BK14" s="16">
        <v>0</v>
      </c>
      <c r="BL14" s="16">
        <v>0.32</v>
      </c>
      <c r="BM14" s="16">
        <v>0</v>
      </c>
      <c r="BN14" s="16">
        <v>0</v>
      </c>
      <c r="BO14" s="16">
        <v>0</v>
      </c>
      <c r="BP14" s="16">
        <v>0</v>
      </c>
      <c r="BQ14" s="16">
        <v>0.12</v>
      </c>
      <c r="BR14" s="16">
        <v>1.06</v>
      </c>
      <c r="BS14" s="16">
        <v>0</v>
      </c>
      <c r="BT14" s="16">
        <v>0</v>
      </c>
      <c r="BU14" s="16">
        <v>0.42</v>
      </c>
      <c r="BV14" s="16">
        <v>0.01</v>
      </c>
      <c r="BW14" s="16">
        <v>0</v>
      </c>
      <c r="BX14" s="16">
        <v>0</v>
      </c>
      <c r="BY14" s="16">
        <v>0</v>
      </c>
      <c r="BZ14" s="16">
        <v>341.7</v>
      </c>
      <c r="CA14" s="31">
        <v>24.9</v>
      </c>
    </row>
    <row r="15" spans="1:79" s="16" customFormat="1" ht="15">
      <c r="A15" s="18"/>
      <c r="B15" s="19" t="s">
        <v>84</v>
      </c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CA15" s="31"/>
    </row>
    <row r="16" spans="1:79" s="16" customFormat="1" ht="15">
      <c r="A16" s="18" t="s">
        <v>102</v>
      </c>
      <c r="B16" s="22" t="s">
        <v>111</v>
      </c>
      <c r="C16" s="20" t="str">
        <f>"160"</f>
        <v>160</v>
      </c>
      <c r="D16" s="21">
        <v>158.94</v>
      </c>
      <c r="E16" s="20">
        <v>4.64</v>
      </c>
      <c r="F16" s="20">
        <v>5.12</v>
      </c>
      <c r="G16" s="20">
        <v>6.4</v>
      </c>
      <c r="H16" s="20">
        <v>93.28</v>
      </c>
      <c r="I16" s="20">
        <v>3.6</v>
      </c>
      <c r="J16" s="20">
        <v>0</v>
      </c>
      <c r="K16" s="20">
        <v>3.6</v>
      </c>
      <c r="L16" s="20">
        <v>0</v>
      </c>
      <c r="M16" s="20">
        <v>7.2</v>
      </c>
      <c r="N16" s="20">
        <v>0</v>
      </c>
      <c r="O16" s="20">
        <v>0</v>
      </c>
      <c r="P16" s="20">
        <v>0</v>
      </c>
      <c r="Q16" s="20">
        <v>0</v>
      </c>
      <c r="R16" s="20">
        <v>1.62</v>
      </c>
      <c r="S16" s="20">
        <v>1.26</v>
      </c>
      <c r="T16" s="20">
        <v>0</v>
      </c>
      <c r="U16" s="20">
        <v>262.8</v>
      </c>
      <c r="V16" s="20">
        <v>216</v>
      </c>
      <c r="W16" s="20">
        <v>25.2</v>
      </c>
      <c r="X16" s="20">
        <v>171</v>
      </c>
      <c r="Y16" s="20">
        <v>0.18</v>
      </c>
      <c r="Z16" s="20">
        <v>36</v>
      </c>
      <c r="AA16" s="20">
        <v>18</v>
      </c>
      <c r="AB16" s="20">
        <v>39.6</v>
      </c>
      <c r="AC16" s="20">
        <v>0</v>
      </c>
      <c r="AD16" s="20">
        <v>0.05</v>
      </c>
      <c r="AE16" s="20">
        <v>0.31</v>
      </c>
      <c r="AF16" s="20">
        <v>0.18</v>
      </c>
      <c r="AG16" s="20">
        <v>1.44</v>
      </c>
      <c r="AH16" s="20">
        <v>1.12</v>
      </c>
      <c r="AI16" s="16">
        <v>0</v>
      </c>
      <c r="AJ16" s="16">
        <v>243</v>
      </c>
      <c r="AK16" s="16">
        <v>288</v>
      </c>
      <c r="AL16" s="16">
        <v>498.6</v>
      </c>
      <c r="AM16" s="16">
        <v>432</v>
      </c>
      <c r="AN16" s="16">
        <v>127.8</v>
      </c>
      <c r="AO16" s="16">
        <v>198</v>
      </c>
      <c r="AP16" s="16">
        <v>77.4</v>
      </c>
      <c r="AQ16" s="16">
        <v>253.8</v>
      </c>
      <c r="AR16" s="16">
        <v>190.8</v>
      </c>
      <c r="AS16" s="16">
        <v>189</v>
      </c>
      <c r="AT16" s="16">
        <v>388.8</v>
      </c>
      <c r="AU16" s="16">
        <v>140.4</v>
      </c>
      <c r="AV16" s="16">
        <v>82.8</v>
      </c>
      <c r="AW16" s="16">
        <v>910.8</v>
      </c>
      <c r="AX16" s="16">
        <v>0</v>
      </c>
      <c r="AY16" s="16">
        <v>489.6</v>
      </c>
      <c r="AZ16" s="16">
        <v>333</v>
      </c>
      <c r="BA16" s="16">
        <v>279</v>
      </c>
      <c r="BB16" s="16">
        <v>36</v>
      </c>
      <c r="BC16" s="16">
        <v>0.18</v>
      </c>
      <c r="BD16" s="16">
        <v>0.13</v>
      </c>
      <c r="BE16" s="16">
        <v>0.07</v>
      </c>
      <c r="BF16" s="16">
        <v>0.14</v>
      </c>
      <c r="BG16" s="16">
        <v>0.16</v>
      </c>
      <c r="BH16" s="16">
        <v>0.81</v>
      </c>
      <c r="BI16" s="16">
        <v>0.05</v>
      </c>
      <c r="BJ16" s="16">
        <v>1.01</v>
      </c>
      <c r="BK16" s="16">
        <v>0.04</v>
      </c>
      <c r="BL16" s="16">
        <v>0.56</v>
      </c>
      <c r="BM16" s="16">
        <v>0.07</v>
      </c>
      <c r="BN16" s="16">
        <v>0</v>
      </c>
      <c r="BO16" s="16">
        <v>0</v>
      </c>
      <c r="BP16" s="16">
        <v>0</v>
      </c>
      <c r="BQ16" s="16">
        <v>0.14</v>
      </c>
      <c r="BR16" s="16">
        <v>1.24</v>
      </c>
      <c r="BS16" s="16">
        <v>0.02</v>
      </c>
      <c r="BT16" s="16">
        <v>0</v>
      </c>
      <c r="BU16" s="16">
        <v>0.04</v>
      </c>
      <c r="BV16" s="16">
        <v>0.05</v>
      </c>
      <c r="BW16" s="16">
        <v>0.14</v>
      </c>
      <c r="BX16" s="16">
        <v>0</v>
      </c>
      <c r="BY16" s="16">
        <v>0</v>
      </c>
      <c r="BZ16" s="16">
        <v>158.94</v>
      </c>
      <c r="CA16" s="31"/>
    </row>
    <row r="17" spans="1:79" s="16" customFormat="1" ht="15">
      <c r="A17" s="18"/>
      <c r="B17" s="23" t="s">
        <v>83</v>
      </c>
      <c r="C17" s="24">
        <v>160</v>
      </c>
      <c r="D17" s="21">
        <v>158.94</v>
      </c>
      <c r="E17" s="24">
        <v>4.64</v>
      </c>
      <c r="F17" s="24">
        <v>5.12</v>
      </c>
      <c r="G17" s="24">
        <v>6.4</v>
      </c>
      <c r="H17" s="24">
        <v>93.28</v>
      </c>
      <c r="I17" s="24">
        <v>3.6</v>
      </c>
      <c r="J17" s="24">
        <v>0</v>
      </c>
      <c r="K17" s="24">
        <v>3.6</v>
      </c>
      <c r="L17" s="24">
        <v>0</v>
      </c>
      <c r="M17" s="24">
        <v>7.2</v>
      </c>
      <c r="N17" s="24">
        <v>0</v>
      </c>
      <c r="O17" s="24">
        <v>0</v>
      </c>
      <c r="P17" s="24">
        <v>0</v>
      </c>
      <c r="Q17" s="24">
        <v>0</v>
      </c>
      <c r="R17" s="24">
        <v>1.62</v>
      </c>
      <c r="S17" s="24">
        <v>1.26</v>
      </c>
      <c r="T17" s="24">
        <v>0</v>
      </c>
      <c r="U17" s="24">
        <v>262.8</v>
      </c>
      <c r="V17" s="24">
        <v>216</v>
      </c>
      <c r="W17" s="24">
        <v>25.2</v>
      </c>
      <c r="X17" s="24">
        <v>171</v>
      </c>
      <c r="Y17" s="24">
        <v>0.18</v>
      </c>
      <c r="Z17" s="24">
        <v>36</v>
      </c>
      <c r="AA17" s="24">
        <v>18</v>
      </c>
      <c r="AB17" s="24">
        <v>39.6</v>
      </c>
      <c r="AC17" s="24">
        <v>0</v>
      </c>
      <c r="AD17" s="24">
        <v>0.05</v>
      </c>
      <c r="AE17" s="24">
        <v>0.31</v>
      </c>
      <c r="AF17" s="24">
        <v>0.18</v>
      </c>
      <c r="AG17" s="24">
        <v>1.44</v>
      </c>
      <c r="AH17" s="24">
        <v>1.12</v>
      </c>
      <c r="AI17" s="16">
        <v>0</v>
      </c>
      <c r="AJ17" s="16">
        <v>243</v>
      </c>
      <c r="AK17" s="16">
        <v>288</v>
      </c>
      <c r="AL17" s="16">
        <v>498.6</v>
      </c>
      <c r="AM17" s="16">
        <v>432</v>
      </c>
      <c r="AN17" s="16">
        <v>127.8</v>
      </c>
      <c r="AO17" s="16">
        <v>198</v>
      </c>
      <c r="AP17" s="16">
        <v>77.4</v>
      </c>
      <c r="AQ17" s="16">
        <v>253.8</v>
      </c>
      <c r="AR17" s="16">
        <v>190.8</v>
      </c>
      <c r="AS17" s="16">
        <v>189</v>
      </c>
      <c r="AT17" s="16">
        <v>388.8</v>
      </c>
      <c r="AU17" s="16">
        <v>140.4</v>
      </c>
      <c r="AV17" s="16">
        <v>82.8</v>
      </c>
      <c r="AW17" s="16">
        <v>910.8</v>
      </c>
      <c r="AX17" s="16">
        <v>0</v>
      </c>
      <c r="AY17" s="16">
        <v>489.6</v>
      </c>
      <c r="AZ17" s="16">
        <v>333</v>
      </c>
      <c r="BA17" s="16">
        <v>279</v>
      </c>
      <c r="BB17" s="16">
        <v>36</v>
      </c>
      <c r="BC17" s="16">
        <v>0.18</v>
      </c>
      <c r="BD17" s="16">
        <v>0.13</v>
      </c>
      <c r="BE17" s="16">
        <v>0.07</v>
      </c>
      <c r="BF17" s="16">
        <v>0.14</v>
      </c>
      <c r="BG17" s="16">
        <v>0.16</v>
      </c>
      <c r="BH17" s="16">
        <v>0.81</v>
      </c>
      <c r="BI17" s="16">
        <v>0.05</v>
      </c>
      <c r="BJ17" s="16">
        <v>1.01</v>
      </c>
      <c r="BK17" s="16">
        <v>0.04</v>
      </c>
      <c r="BL17" s="16">
        <v>0.56</v>
      </c>
      <c r="BM17" s="16">
        <v>0.07</v>
      </c>
      <c r="BN17" s="16">
        <v>0</v>
      </c>
      <c r="BO17" s="16">
        <v>0</v>
      </c>
      <c r="BP17" s="16">
        <v>0</v>
      </c>
      <c r="BQ17" s="16">
        <v>0.14</v>
      </c>
      <c r="BR17" s="16">
        <v>1.24</v>
      </c>
      <c r="BS17" s="16">
        <v>0.02</v>
      </c>
      <c r="BT17" s="16">
        <v>0</v>
      </c>
      <c r="BU17" s="16">
        <v>0.04</v>
      </c>
      <c r="BV17" s="16">
        <v>0.05</v>
      </c>
      <c r="BW17" s="16">
        <v>0.14</v>
      </c>
      <c r="BX17" s="16">
        <v>0</v>
      </c>
      <c r="BY17" s="16">
        <v>0</v>
      </c>
      <c r="BZ17" s="16">
        <v>158.94</v>
      </c>
      <c r="CA17" s="31">
        <v>5.18</v>
      </c>
    </row>
    <row r="18" spans="1:79" s="16" customFormat="1" ht="15">
      <c r="A18" s="18"/>
      <c r="B18" s="19" t="s">
        <v>85</v>
      </c>
      <c r="C18" s="20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CA18" s="31"/>
    </row>
    <row r="19" spans="1:79" s="16" customFormat="1" ht="15">
      <c r="A19" s="18" t="s">
        <v>103</v>
      </c>
      <c r="B19" s="22" t="s">
        <v>93</v>
      </c>
      <c r="C19" s="20" t="str">
        <f>"60"</f>
        <v>60</v>
      </c>
      <c r="D19" s="21">
        <v>71.88</v>
      </c>
      <c r="E19" s="20">
        <v>0.48</v>
      </c>
      <c r="F19" s="20">
        <v>0.06</v>
      </c>
      <c r="G19" s="20">
        <v>1.5</v>
      </c>
      <c r="H19" s="20">
        <v>8.1</v>
      </c>
      <c r="I19" s="25">
        <v>0.5</v>
      </c>
      <c r="J19" s="25">
        <v>2.6</v>
      </c>
      <c r="K19" s="25">
        <v>0.5</v>
      </c>
      <c r="L19" s="25">
        <v>0</v>
      </c>
      <c r="M19" s="25">
        <v>2.48</v>
      </c>
      <c r="N19" s="25">
        <v>0.08</v>
      </c>
      <c r="O19" s="25">
        <v>0.99</v>
      </c>
      <c r="P19" s="25">
        <v>0</v>
      </c>
      <c r="Q19" s="25">
        <v>0</v>
      </c>
      <c r="R19" s="25">
        <v>0.09</v>
      </c>
      <c r="S19" s="25">
        <v>0.44</v>
      </c>
      <c r="T19" s="25">
        <v>0</v>
      </c>
      <c r="U19" s="25">
        <v>110.12</v>
      </c>
      <c r="V19" s="25">
        <v>18.25</v>
      </c>
      <c r="W19" s="25">
        <v>10.54</v>
      </c>
      <c r="X19" s="25">
        <v>33.57</v>
      </c>
      <c r="Y19" s="25">
        <v>0.48</v>
      </c>
      <c r="Z19" s="25">
        <v>0</v>
      </c>
      <c r="AA19" s="25">
        <v>38.1</v>
      </c>
      <c r="AB19" s="25">
        <v>6.48</v>
      </c>
      <c r="AC19" s="25">
        <v>1.85</v>
      </c>
      <c r="AD19" s="25">
        <v>0.02</v>
      </c>
      <c r="AE19" s="25">
        <v>0.03</v>
      </c>
      <c r="AF19" s="25">
        <v>0.15</v>
      </c>
      <c r="AG19" s="25">
        <v>0.25</v>
      </c>
      <c r="AH19" s="20">
        <v>6</v>
      </c>
      <c r="AI19" s="16">
        <v>0</v>
      </c>
      <c r="AJ19" s="16">
        <v>16.1</v>
      </c>
      <c r="AK19" s="16">
        <v>14.07</v>
      </c>
      <c r="AL19" s="16">
        <v>18.73</v>
      </c>
      <c r="AM19" s="16">
        <v>17.86</v>
      </c>
      <c r="AN19" s="16">
        <v>4.46</v>
      </c>
      <c r="AO19" s="16">
        <v>13.77</v>
      </c>
      <c r="AP19" s="16">
        <v>3.41</v>
      </c>
      <c r="AQ19" s="16">
        <v>13.43</v>
      </c>
      <c r="AR19" s="16">
        <v>17.92</v>
      </c>
      <c r="AS19" s="16">
        <v>20.33</v>
      </c>
      <c r="AT19" s="16">
        <v>53.98</v>
      </c>
      <c r="AU19" s="16">
        <v>7.24</v>
      </c>
      <c r="AV19" s="16">
        <v>13.34</v>
      </c>
      <c r="AW19" s="16">
        <v>136.16</v>
      </c>
      <c r="AX19" s="16">
        <v>64.48</v>
      </c>
      <c r="AY19" s="16">
        <v>12.74</v>
      </c>
      <c r="AZ19" s="16">
        <v>15.39</v>
      </c>
      <c r="BA19" s="16">
        <v>12.14</v>
      </c>
      <c r="BB19" s="16">
        <v>4.48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0.03</v>
      </c>
      <c r="BJ19" s="16">
        <v>0.02</v>
      </c>
      <c r="BK19" s="16">
        <v>0.01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0.01</v>
      </c>
      <c r="BS19" s="16">
        <v>0</v>
      </c>
      <c r="BT19" s="16">
        <v>0</v>
      </c>
      <c r="BU19" s="16">
        <v>0.07</v>
      </c>
      <c r="BV19" s="16">
        <v>0</v>
      </c>
      <c r="BW19" s="16">
        <v>0</v>
      </c>
      <c r="BX19" s="16">
        <v>0</v>
      </c>
      <c r="BY19" s="16">
        <v>0</v>
      </c>
      <c r="BZ19" s="16">
        <v>53.32</v>
      </c>
      <c r="CA19" s="31"/>
    </row>
    <row r="20" spans="1:79" s="16" customFormat="1" ht="15">
      <c r="A20" s="26" t="s">
        <v>104</v>
      </c>
      <c r="B20" s="22" t="s">
        <v>98</v>
      </c>
      <c r="C20" s="20" t="str">
        <f>"250/10"</f>
        <v>250/10</v>
      </c>
      <c r="D20" s="21">
        <v>227.98</v>
      </c>
      <c r="E20" s="20">
        <v>4.3</v>
      </c>
      <c r="F20" s="20">
        <v>6.6</v>
      </c>
      <c r="G20" s="20">
        <v>17</v>
      </c>
      <c r="H20" s="20">
        <v>144.4</v>
      </c>
      <c r="I20" s="20">
        <v>0.33</v>
      </c>
      <c r="J20" s="20">
        <v>1.24</v>
      </c>
      <c r="K20" s="20">
        <v>0.33</v>
      </c>
      <c r="L20" s="20">
        <v>0</v>
      </c>
      <c r="M20" s="20">
        <v>2.31</v>
      </c>
      <c r="N20" s="20">
        <v>12.9</v>
      </c>
      <c r="O20" s="20">
        <v>1.61</v>
      </c>
      <c r="P20" s="20">
        <v>0</v>
      </c>
      <c r="Q20" s="20">
        <v>0</v>
      </c>
      <c r="R20" s="20">
        <v>0.22</v>
      </c>
      <c r="S20" s="20">
        <v>1.15</v>
      </c>
      <c r="T20" s="20">
        <v>0</v>
      </c>
      <c r="U20" s="20">
        <v>538.04</v>
      </c>
      <c r="V20" s="20">
        <v>13.27</v>
      </c>
      <c r="W20" s="20">
        <v>23.7</v>
      </c>
      <c r="X20" s="20">
        <v>57.2</v>
      </c>
      <c r="Y20" s="20">
        <v>0.91</v>
      </c>
      <c r="Z20" s="20">
        <v>0</v>
      </c>
      <c r="AA20" s="20">
        <v>880.27</v>
      </c>
      <c r="AB20" s="20">
        <v>162.71</v>
      </c>
      <c r="AC20" s="20">
        <v>0.97</v>
      </c>
      <c r="AD20" s="20">
        <v>0.1</v>
      </c>
      <c r="AE20" s="20">
        <v>0.06</v>
      </c>
      <c r="AF20" s="20">
        <v>1.08</v>
      </c>
      <c r="AG20" s="20">
        <v>1.76</v>
      </c>
      <c r="AH20" s="20">
        <v>6.4</v>
      </c>
      <c r="AI20" s="16">
        <v>0</v>
      </c>
      <c r="AJ20" s="16">
        <v>25.52</v>
      </c>
      <c r="AK20" s="16">
        <v>38.18</v>
      </c>
      <c r="AL20" s="16">
        <v>47.75</v>
      </c>
      <c r="AM20" s="16">
        <v>56.14</v>
      </c>
      <c r="AN20" s="16">
        <v>9.57</v>
      </c>
      <c r="AO20" s="16">
        <v>37.95</v>
      </c>
      <c r="AP20" s="16">
        <v>18.35</v>
      </c>
      <c r="AQ20" s="16">
        <v>38.76</v>
      </c>
      <c r="AR20" s="16">
        <v>55.15</v>
      </c>
      <c r="AS20" s="16">
        <v>144.97</v>
      </c>
      <c r="AT20" s="16">
        <v>72.6</v>
      </c>
      <c r="AU20" s="16">
        <v>13.52</v>
      </c>
      <c r="AV20" s="16">
        <v>38.6</v>
      </c>
      <c r="AW20" s="16">
        <v>213.34</v>
      </c>
      <c r="AX20" s="16">
        <v>0</v>
      </c>
      <c r="AY20" s="16">
        <v>28.93</v>
      </c>
      <c r="AZ20" s="16">
        <v>26.51</v>
      </c>
      <c r="BA20" s="16">
        <v>27.99</v>
      </c>
      <c r="BB20" s="16">
        <v>12.46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0.18</v>
      </c>
      <c r="BK20" s="16">
        <v>0</v>
      </c>
      <c r="BL20" s="16">
        <v>0.09</v>
      </c>
      <c r="BM20" s="16">
        <v>0.01</v>
      </c>
      <c r="BN20" s="16">
        <v>0.01</v>
      </c>
      <c r="BO20" s="16">
        <v>0</v>
      </c>
      <c r="BP20" s="16">
        <v>0</v>
      </c>
      <c r="BQ20" s="16">
        <v>0</v>
      </c>
      <c r="BR20" s="16">
        <v>0.58</v>
      </c>
      <c r="BS20" s="16">
        <v>0</v>
      </c>
      <c r="BT20" s="16">
        <v>0</v>
      </c>
      <c r="BU20" s="16">
        <v>1.18</v>
      </c>
      <c r="BV20" s="16">
        <v>0</v>
      </c>
      <c r="BW20" s="16">
        <v>0</v>
      </c>
      <c r="BX20" s="16">
        <v>0</v>
      </c>
      <c r="BY20" s="16">
        <v>0</v>
      </c>
      <c r="BZ20" s="16">
        <v>227.98</v>
      </c>
      <c r="CA20" s="31"/>
    </row>
    <row r="21" spans="1:79" s="16" customFormat="1" ht="15">
      <c r="A21" s="26" t="s">
        <v>115</v>
      </c>
      <c r="B21" s="22" t="s">
        <v>116</v>
      </c>
      <c r="C21" s="20">
        <v>30</v>
      </c>
      <c r="D21" s="21"/>
      <c r="E21" s="20">
        <v>0.61</v>
      </c>
      <c r="F21" s="20">
        <v>2.02</v>
      </c>
      <c r="G21" s="20">
        <v>1.92</v>
      </c>
      <c r="H21" s="20">
        <v>27.8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>
        <v>0.08</v>
      </c>
      <c r="CA21" s="31"/>
    </row>
    <row r="22" spans="1:79" s="16" customFormat="1" ht="15">
      <c r="A22" s="26" t="s">
        <v>122</v>
      </c>
      <c r="B22" s="22" t="s">
        <v>114</v>
      </c>
      <c r="C22" s="20">
        <v>80</v>
      </c>
      <c r="D22" s="21"/>
      <c r="E22" s="20">
        <v>10.1</v>
      </c>
      <c r="F22" s="20">
        <v>6.88</v>
      </c>
      <c r="G22" s="20">
        <v>8.5</v>
      </c>
      <c r="H22" s="20">
        <v>136.5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>
        <v>0</v>
      </c>
      <c r="CA22" s="31"/>
    </row>
    <row r="23" spans="1:79" s="16" customFormat="1" ht="15">
      <c r="A23" s="18" t="s">
        <v>112</v>
      </c>
      <c r="B23" s="22" t="s">
        <v>113</v>
      </c>
      <c r="C23" s="20">
        <v>150</v>
      </c>
      <c r="D23" s="21">
        <v>177.4</v>
      </c>
      <c r="E23" s="20">
        <v>3.6</v>
      </c>
      <c r="F23" s="20">
        <v>6</v>
      </c>
      <c r="G23" s="20">
        <v>26.6</v>
      </c>
      <c r="H23" s="20">
        <v>175.5</v>
      </c>
      <c r="I23" s="20">
        <v>2.44</v>
      </c>
      <c r="J23" s="20">
        <v>0.1</v>
      </c>
      <c r="K23" s="20">
        <v>2.44</v>
      </c>
      <c r="L23" s="20">
        <v>0</v>
      </c>
      <c r="M23" s="20">
        <v>8.17</v>
      </c>
      <c r="N23" s="20">
        <v>6.63</v>
      </c>
      <c r="O23" s="20">
        <v>3.29</v>
      </c>
      <c r="P23" s="20">
        <v>0</v>
      </c>
      <c r="Q23" s="20">
        <v>0</v>
      </c>
      <c r="R23" s="20">
        <v>0.4</v>
      </c>
      <c r="S23" s="20">
        <v>1.9</v>
      </c>
      <c r="T23" s="20">
        <v>0</v>
      </c>
      <c r="U23" s="20">
        <v>668.08</v>
      </c>
      <c r="V23" s="20">
        <v>77.42</v>
      </c>
      <c r="W23" s="20">
        <v>47.1</v>
      </c>
      <c r="X23" s="20">
        <v>186.62</v>
      </c>
      <c r="Y23" s="20">
        <v>2.03</v>
      </c>
      <c r="Z23" s="20">
        <v>53.18</v>
      </c>
      <c r="AA23" s="20">
        <v>277.56</v>
      </c>
      <c r="AB23" s="20">
        <v>53.18</v>
      </c>
      <c r="AC23" s="20">
        <v>0.28</v>
      </c>
      <c r="AD23" s="20">
        <v>0.1</v>
      </c>
      <c r="AE23" s="20">
        <v>0.2</v>
      </c>
      <c r="AF23" s="20">
        <v>3.73</v>
      </c>
      <c r="AG23" s="20">
        <v>1.77</v>
      </c>
      <c r="AH23" s="20">
        <v>0</v>
      </c>
      <c r="AI23" s="16">
        <v>0</v>
      </c>
      <c r="AJ23" s="16">
        <v>174.88</v>
      </c>
      <c r="AK23" s="16">
        <v>142.14</v>
      </c>
      <c r="AL23" s="16">
        <v>226.86</v>
      </c>
      <c r="AM23" s="16">
        <v>177.62</v>
      </c>
      <c r="AN23" s="16">
        <v>78.24</v>
      </c>
      <c r="AO23" s="16">
        <v>130.2</v>
      </c>
      <c r="AP23" s="16">
        <v>39.64</v>
      </c>
      <c r="AQ23" s="16">
        <v>157.64</v>
      </c>
      <c r="AR23" s="16">
        <v>182.61</v>
      </c>
      <c r="AS23" s="16">
        <v>215.99</v>
      </c>
      <c r="AT23" s="16">
        <v>365.1</v>
      </c>
      <c r="AU23" s="16">
        <v>79.27</v>
      </c>
      <c r="AV23" s="16">
        <v>120.99</v>
      </c>
      <c r="AW23" s="16">
        <v>594.66</v>
      </c>
      <c r="AX23" s="16">
        <v>1.26</v>
      </c>
      <c r="AY23" s="16">
        <v>135.23</v>
      </c>
      <c r="AZ23" s="16">
        <v>183.27</v>
      </c>
      <c r="BA23" s="16">
        <v>128.08</v>
      </c>
      <c r="BB23" s="16">
        <v>61.97</v>
      </c>
      <c r="BC23" s="16">
        <v>0.15</v>
      </c>
      <c r="BD23" s="16">
        <v>0.03</v>
      </c>
      <c r="BE23" s="16">
        <v>0.03</v>
      </c>
      <c r="BF23" s="16">
        <v>0.08</v>
      </c>
      <c r="BG23" s="16">
        <v>0.1</v>
      </c>
      <c r="BH23" s="16">
        <v>0.31</v>
      </c>
      <c r="BI23" s="16">
        <v>0</v>
      </c>
      <c r="BJ23" s="16">
        <v>1</v>
      </c>
      <c r="BK23" s="16">
        <v>0</v>
      </c>
      <c r="BL23" s="16">
        <v>0.3</v>
      </c>
      <c r="BM23" s="16">
        <v>0</v>
      </c>
      <c r="BN23" s="16">
        <v>0</v>
      </c>
      <c r="BO23" s="16">
        <v>0</v>
      </c>
      <c r="BP23" s="16">
        <v>0</v>
      </c>
      <c r="BQ23" s="16">
        <v>0.11</v>
      </c>
      <c r="BR23" s="16">
        <v>0.94</v>
      </c>
      <c r="BS23" s="16">
        <v>0</v>
      </c>
      <c r="BT23" s="16">
        <v>0</v>
      </c>
      <c r="BU23" s="16">
        <v>0.06</v>
      </c>
      <c r="BV23" s="16">
        <v>0</v>
      </c>
      <c r="BW23" s="16">
        <v>0</v>
      </c>
      <c r="BX23" s="16">
        <v>0</v>
      </c>
      <c r="BY23" s="16">
        <v>0</v>
      </c>
      <c r="BZ23" s="16">
        <v>177.4</v>
      </c>
      <c r="CA23" s="31"/>
    </row>
    <row r="24" spans="1:79" s="16" customFormat="1" ht="15">
      <c r="A24" s="18" t="s">
        <v>117</v>
      </c>
      <c r="B24" s="22" t="s">
        <v>118</v>
      </c>
      <c r="C24" s="20" t="str">
        <f>"200"</f>
        <v>200</v>
      </c>
      <c r="D24" s="21">
        <v>190.06</v>
      </c>
      <c r="E24" s="20">
        <v>0.9</v>
      </c>
      <c r="F24" s="20">
        <v>0</v>
      </c>
      <c r="G24" s="20">
        <v>20.6</v>
      </c>
      <c r="H24" s="20">
        <v>83</v>
      </c>
      <c r="I24" s="20">
        <v>0</v>
      </c>
      <c r="J24" s="20">
        <v>0</v>
      </c>
      <c r="K24" s="20">
        <v>0</v>
      </c>
      <c r="L24" s="20">
        <v>0</v>
      </c>
      <c r="M24" s="20">
        <v>9.1</v>
      </c>
      <c r="N24" s="20">
        <v>0</v>
      </c>
      <c r="O24" s="20">
        <v>0.06</v>
      </c>
      <c r="P24" s="20">
        <v>0</v>
      </c>
      <c r="Q24" s="20">
        <v>0</v>
      </c>
      <c r="R24" s="20">
        <v>0</v>
      </c>
      <c r="S24" s="20">
        <v>0.04</v>
      </c>
      <c r="T24" s="20">
        <v>0</v>
      </c>
      <c r="U24" s="20">
        <v>0.26</v>
      </c>
      <c r="V24" s="20">
        <v>0.26</v>
      </c>
      <c r="W24" s="20">
        <v>0</v>
      </c>
      <c r="X24" s="20">
        <v>0</v>
      </c>
      <c r="Y24" s="20">
        <v>0.03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0.1</v>
      </c>
      <c r="AI24" s="16">
        <v>0</v>
      </c>
      <c r="AJ24" s="16">
        <v>9.4</v>
      </c>
      <c r="AK24" s="16">
        <v>9.4</v>
      </c>
      <c r="AL24" s="16">
        <v>8.65</v>
      </c>
      <c r="AM24" s="16">
        <v>9.4</v>
      </c>
      <c r="AN24" s="16">
        <v>1.88</v>
      </c>
      <c r="AO24" s="16">
        <v>10.53</v>
      </c>
      <c r="AP24" s="16">
        <v>1.88</v>
      </c>
      <c r="AQ24" s="16">
        <v>11.66</v>
      </c>
      <c r="AR24" s="16">
        <v>5.26</v>
      </c>
      <c r="AS24" s="16">
        <v>7.9</v>
      </c>
      <c r="AT24" s="16">
        <v>52.64</v>
      </c>
      <c r="AU24" s="16">
        <v>3.38</v>
      </c>
      <c r="AV24" s="16">
        <v>3.01</v>
      </c>
      <c r="AW24" s="16">
        <v>10.15</v>
      </c>
      <c r="AX24" s="16">
        <v>0</v>
      </c>
      <c r="AY24" s="16">
        <v>2.63</v>
      </c>
      <c r="AZ24" s="16">
        <v>6.02</v>
      </c>
      <c r="BA24" s="16">
        <v>4.51</v>
      </c>
      <c r="BB24" s="16">
        <v>1.13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206.02</v>
      </c>
      <c r="CA24" s="31"/>
    </row>
    <row r="25" spans="1:79" s="16" customFormat="1" ht="15">
      <c r="A25" s="18" t="s">
        <v>105</v>
      </c>
      <c r="B25" s="22" t="s">
        <v>82</v>
      </c>
      <c r="C25" s="20" t="str">
        <f>"40"</f>
        <v>40</v>
      </c>
      <c r="D25" s="21">
        <v>15.08</v>
      </c>
      <c r="E25" s="20">
        <v>3.16</v>
      </c>
      <c r="F25" s="20">
        <v>0.4</v>
      </c>
      <c r="G25" s="20">
        <v>19.32</v>
      </c>
      <c r="H25" s="20">
        <v>95.56</v>
      </c>
      <c r="I25" s="20">
        <v>0.08</v>
      </c>
      <c r="J25" s="20">
        <v>0</v>
      </c>
      <c r="K25" s="20">
        <v>0.08</v>
      </c>
      <c r="L25" s="20">
        <v>0</v>
      </c>
      <c r="M25" s="20">
        <v>0.84</v>
      </c>
      <c r="N25" s="20">
        <v>18.48</v>
      </c>
      <c r="O25" s="20">
        <v>1.32</v>
      </c>
      <c r="P25" s="20">
        <v>0</v>
      </c>
      <c r="Q25" s="20">
        <v>0</v>
      </c>
      <c r="R25" s="20">
        <v>0.12</v>
      </c>
      <c r="S25" s="20">
        <v>0.6</v>
      </c>
      <c r="T25" s="20">
        <v>0</v>
      </c>
      <c r="U25" s="20">
        <v>53.2</v>
      </c>
      <c r="V25" s="20">
        <v>9.2</v>
      </c>
      <c r="W25" s="20">
        <v>13.2</v>
      </c>
      <c r="X25" s="20">
        <v>34.8</v>
      </c>
      <c r="Y25" s="20">
        <v>0.8</v>
      </c>
      <c r="Z25" s="20">
        <v>0</v>
      </c>
      <c r="AA25" s="20">
        <v>0</v>
      </c>
      <c r="AB25" s="20">
        <v>0</v>
      </c>
      <c r="AC25" s="20">
        <v>0.52</v>
      </c>
      <c r="AD25" s="20">
        <v>0.06</v>
      </c>
      <c r="AE25" s="20">
        <v>0.02</v>
      </c>
      <c r="AF25" s="20">
        <v>0.64</v>
      </c>
      <c r="AG25" s="20">
        <v>1.24</v>
      </c>
      <c r="AH25" s="20">
        <v>0</v>
      </c>
      <c r="CA25" s="31"/>
    </row>
    <row r="26" spans="1:79" s="16" customFormat="1" ht="15">
      <c r="A26" s="18" t="s">
        <v>106</v>
      </c>
      <c r="B26" s="22" t="s">
        <v>86</v>
      </c>
      <c r="C26" s="20" t="str">
        <f>"30"</f>
        <v>30</v>
      </c>
      <c r="D26" s="21">
        <v>14.1</v>
      </c>
      <c r="E26" s="20">
        <v>1.98</v>
      </c>
      <c r="F26" s="20">
        <v>0.36</v>
      </c>
      <c r="G26" s="20">
        <v>10.02</v>
      </c>
      <c r="H26" s="20">
        <v>53.03</v>
      </c>
      <c r="I26" s="20">
        <v>0.06</v>
      </c>
      <c r="J26" s="20">
        <v>0</v>
      </c>
      <c r="K26" s="20">
        <v>0.06</v>
      </c>
      <c r="L26" s="20">
        <v>0</v>
      </c>
      <c r="M26" s="20">
        <v>0.36</v>
      </c>
      <c r="N26" s="20">
        <v>9.66</v>
      </c>
      <c r="O26" s="20">
        <v>2.49</v>
      </c>
      <c r="P26" s="20">
        <v>0</v>
      </c>
      <c r="Q26" s="20">
        <v>0</v>
      </c>
      <c r="R26" s="20">
        <v>0.3</v>
      </c>
      <c r="S26" s="20">
        <v>0.75</v>
      </c>
      <c r="T26" s="20">
        <v>0</v>
      </c>
      <c r="U26" s="20">
        <v>73.5</v>
      </c>
      <c r="V26" s="20">
        <v>10.5</v>
      </c>
      <c r="W26" s="20">
        <v>14.1</v>
      </c>
      <c r="X26" s="20">
        <v>47.4</v>
      </c>
      <c r="Y26" s="20">
        <v>1.17</v>
      </c>
      <c r="Z26" s="20">
        <v>0</v>
      </c>
      <c r="AA26" s="20">
        <v>1.5</v>
      </c>
      <c r="AB26" s="20">
        <v>0.3</v>
      </c>
      <c r="AC26" s="20">
        <v>0.42</v>
      </c>
      <c r="AD26" s="20">
        <v>0.05</v>
      </c>
      <c r="AE26" s="20">
        <v>0.02</v>
      </c>
      <c r="AF26" s="20">
        <v>0.21</v>
      </c>
      <c r="AG26" s="20">
        <v>0.6</v>
      </c>
      <c r="AH26" s="20">
        <v>0</v>
      </c>
      <c r="AI26" s="16">
        <v>0</v>
      </c>
      <c r="AJ26" s="16">
        <v>96.6</v>
      </c>
      <c r="AK26" s="16">
        <v>74.4</v>
      </c>
      <c r="AL26" s="16">
        <v>128.1</v>
      </c>
      <c r="AM26" s="16">
        <v>66.9</v>
      </c>
      <c r="AN26" s="16">
        <v>27.9</v>
      </c>
      <c r="AO26" s="16">
        <v>59.4</v>
      </c>
      <c r="AP26" s="16">
        <v>24</v>
      </c>
      <c r="AQ26" s="16">
        <v>111.3</v>
      </c>
      <c r="AR26" s="16">
        <v>89.1</v>
      </c>
      <c r="AS26" s="16">
        <v>87.3</v>
      </c>
      <c r="AT26" s="16">
        <v>139.2</v>
      </c>
      <c r="AU26" s="16">
        <v>37.2</v>
      </c>
      <c r="AV26" s="16">
        <v>93</v>
      </c>
      <c r="AW26" s="16">
        <v>458.7</v>
      </c>
      <c r="AX26" s="16">
        <v>0</v>
      </c>
      <c r="AY26" s="16">
        <v>157.8</v>
      </c>
      <c r="AZ26" s="16">
        <v>87.3</v>
      </c>
      <c r="BA26" s="16">
        <v>54</v>
      </c>
      <c r="BB26" s="16">
        <v>39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0.04</v>
      </c>
      <c r="BK26" s="16">
        <v>0</v>
      </c>
      <c r="BL26" s="16">
        <v>0</v>
      </c>
      <c r="BM26" s="16">
        <v>0.01</v>
      </c>
      <c r="BN26" s="16">
        <v>0</v>
      </c>
      <c r="BO26" s="16">
        <v>0</v>
      </c>
      <c r="BP26" s="16">
        <v>0</v>
      </c>
      <c r="BQ26" s="16">
        <v>0</v>
      </c>
      <c r="BR26" s="16">
        <v>0.03</v>
      </c>
      <c r="BS26" s="16">
        <v>0</v>
      </c>
      <c r="BT26" s="16">
        <v>0</v>
      </c>
      <c r="BU26" s="16">
        <v>0.14</v>
      </c>
      <c r="BV26" s="16">
        <v>0.02</v>
      </c>
      <c r="BW26" s="16">
        <v>0</v>
      </c>
      <c r="BX26" s="16">
        <v>0</v>
      </c>
      <c r="BY26" s="16">
        <v>0</v>
      </c>
      <c r="BZ26" s="16">
        <v>14.1</v>
      </c>
      <c r="CA26" s="31"/>
    </row>
    <row r="27" spans="1:79" s="16" customFormat="1" ht="15">
      <c r="A27" s="18"/>
      <c r="B27" s="23" t="s">
        <v>83</v>
      </c>
      <c r="C27" s="24">
        <v>840</v>
      </c>
      <c r="D27" s="21">
        <v>683.61</v>
      </c>
      <c r="E27" s="24">
        <v>25.13</v>
      </c>
      <c r="F27" s="24">
        <v>22.32</v>
      </c>
      <c r="G27" s="24">
        <v>105.46</v>
      </c>
      <c r="H27" s="24">
        <v>723.89</v>
      </c>
      <c r="I27" s="24">
        <v>2.91</v>
      </c>
      <c r="J27" s="24">
        <v>1.34</v>
      </c>
      <c r="K27" s="24">
        <v>2.91</v>
      </c>
      <c r="L27" s="24">
        <v>0</v>
      </c>
      <c r="M27" s="24">
        <v>60.83</v>
      </c>
      <c r="N27" s="24">
        <v>28.92</v>
      </c>
      <c r="O27" s="24">
        <v>10.11</v>
      </c>
      <c r="P27" s="24">
        <v>0</v>
      </c>
      <c r="Q27" s="24">
        <v>0</v>
      </c>
      <c r="R27" s="24">
        <v>1.78</v>
      </c>
      <c r="S27" s="24">
        <v>4.8</v>
      </c>
      <c r="T27" s="24">
        <v>4.75</v>
      </c>
      <c r="U27" s="24">
        <v>1420.42</v>
      </c>
      <c r="V27" s="24">
        <v>118.31</v>
      </c>
      <c r="W27" s="24">
        <v>97.46</v>
      </c>
      <c r="X27" s="24">
        <v>305.59</v>
      </c>
      <c r="Y27" s="24">
        <v>5.64</v>
      </c>
      <c r="Z27" s="24">
        <v>35.54</v>
      </c>
      <c r="AA27" s="24">
        <v>2545.17</v>
      </c>
      <c r="AB27" s="24">
        <v>454.45</v>
      </c>
      <c r="AC27" s="24">
        <v>2.28</v>
      </c>
      <c r="AD27" s="24">
        <v>0.27</v>
      </c>
      <c r="AE27" s="24">
        <v>0.3</v>
      </c>
      <c r="AF27" s="24">
        <v>4.74</v>
      </c>
      <c r="AG27" s="24">
        <v>4.82</v>
      </c>
      <c r="AH27" s="24">
        <v>12.58</v>
      </c>
      <c r="AI27" s="16">
        <v>0</v>
      </c>
      <c r="AJ27" s="16">
        <v>322.5</v>
      </c>
      <c r="AK27" s="16">
        <v>278.19</v>
      </c>
      <c r="AL27" s="16">
        <v>430.08</v>
      </c>
      <c r="AM27" s="16">
        <v>327.92</v>
      </c>
      <c r="AN27" s="16">
        <v>122.05</v>
      </c>
      <c r="AO27" s="16">
        <v>251.86</v>
      </c>
      <c r="AP27" s="16">
        <v>87.28</v>
      </c>
      <c r="AQ27" s="16">
        <v>332.79</v>
      </c>
      <c r="AR27" s="16">
        <v>350.04</v>
      </c>
      <c r="AS27" s="16">
        <v>476.5</v>
      </c>
      <c r="AT27" s="16">
        <v>683.52</v>
      </c>
      <c r="AU27" s="16">
        <v>140.61</v>
      </c>
      <c r="AV27" s="16">
        <v>268.94</v>
      </c>
      <c r="AW27" s="16">
        <v>1413.01</v>
      </c>
      <c r="AX27" s="16">
        <v>65.74</v>
      </c>
      <c r="AY27" s="16">
        <v>337.33</v>
      </c>
      <c r="AZ27" s="16">
        <v>318.48</v>
      </c>
      <c r="BA27" s="16">
        <v>226.72</v>
      </c>
      <c r="BB27" s="16">
        <v>119.05</v>
      </c>
      <c r="BC27" s="16">
        <v>0.15</v>
      </c>
      <c r="BD27" s="16">
        <v>0.03</v>
      </c>
      <c r="BE27" s="16">
        <v>0.03</v>
      </c>
      <c r="BF27" s="16">
        <v>0.08</v>
      </c>
      <c r="BG27" s="16">
        <v>0.1</v>
      </c>
      <c r="BH27" s="16">
        <v>0.32</v>
      </c>
      <c r="BI27" s="16">
        <v>0.03</v>
      </c>
      <c r="BJ27" s="16">
        <v>1.24</v>
      </c>
      <c r="BK27" s="16">
        <v>0.01</v>
      </c>
      <c r="BL27" s="16">
        <v>0.4</v>
      </c>
      <c r="BM27" s="16">
        <v>0.01</v>
      </c>
      <c r="BN27" s="16">
        <v>0.01</v>
      </c>
      <c r="BO27" s="16">
        <v>0</v>
      </c>
      <c r="BP27" s="16">
        <v>0</v>
      </c>
      <c r="BQ27" s="16">
        <v>0.12</v>
      </c>
      <c r="BR27" s="16">
        <v>1.57</v>
      </c>
      <c r="BS27" s="16">
        <v>0</v>
      </c>
      <c r="BT27" s="16">
        <v>0</v>
      </c>
      <c r="BU27" s="16">
        <v>1.44</v>
      </c>
      <c r="BV27" s="16">
        <v>0.03</v>
      </c>
      <c r="BW27" s="16">
        <v>0</v>
      </c>
      <c r="BX27" s="16">
        <v>0</v>
      </c>
      <c r="BY27" s="16">
        <v>0</v>
      </c>
      <c r="BZ27" s="16">
        <v>683.61</v>
      </c>
      <c r="CA27" s="31">
        <v>30.3</v>
      </c>
    </row>
    <row r="28" spans="1:79" s="16" customFormat="1" ht="15">
      <c r="A28" s="18"/>
      <c r="B28" s="19" t="s">
        <v>87</v>
      </c>
      <c r="C28" s="20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CA28" s="31"/>
    </row>
    <row r="29" spans="1:79" s="16" customFormat="1" ht="15">
      <c r="A29" s="18" t="s">
        <v>107</v>
      </c>
      <c r="B29" s="22" t="s">
        <v>96</v>
      </c>
      <c r="C29" s="20" t="str">
        <f>"120/25"</f>
        <v>120/25</v>
      </c>
      <c r="D29" s="21">
        <v>92.61</v>
      </c>
      <c r="E29" s="20">
        <v>22.61</v>
      </c>
      <c r="F29" s="20">
        <v>15.44</v>
      </c>
      <c r="G29" s="20">
        <v>40.16</v>
      </c>
      <c r="H29" s="20">
        <v>389.78</v>
      </c>
      <c r="I29" s="20">
        <v>9.52</v>
      </c>
      <c r="J29" s="20">
        <v>0.15</v>
      </c>
      <c r="K29" s="20">
        <v>9.52</v>
      </c>
      <c r="L29" s="20">
        <v>0</v>
      </c>
      <c r="M29" s="20">
        <v>30.1</v>
      </c>
      <c r="N29" s="20">
        <v>10.06</v>
      </c>
      <c r="O29" s="20">
        <v>0.94</v>
      </c>
      <c r="P29" s="20">
        <v>0</v>
      </c>
      <c r="Q29" s="20">
        <v>0</v>
      </c>
      <c r="R29" s="20">
        <v>1.59</v>
      </c>
      <c r="S29" s="20">
        <v>1.41</v>
      </c>
      <c r="T29" s="20">
        <v>0</v>
      </c>
      <c r="U29" s="20">
        <v>176.89</v>
      </c>
      <c r="V29" s="20">
        <v>184.59</v>
      </c>
      <c r="W29" s="20">
        <v>29.18</v>
      </c>
      <c r="X29" s="20">
        <v>244.48</v>
      </c>
      <c r="Y29" s="20">
        <v>0.93</v>
      </c>
      <c r="Z29" s="20">
        <v>97.57</v>
      </c>
      <c r="AA29" s="20">
        <v>59.25</v>
      </c>
      <c r="AB29" s="20">
        <v>113.48</v>
      </c>
      <c r="AC29" s="20">
        <v>0.63</v>
      </c>
      <c r="AD29" s="20">
        <v>0.06</v>
      </c>
      <c r="AE29" s="20">
        <v>0.31</v>
      </c>
      <c r="AF29" s="20">
        <v>0.71</v>
      </c>
      <c r="AG29" s="20">
        <v>5.37</v>
      </c>
      <c r="AH29" s="20">
        <v>2.4</v>
      </c>
      <c r="AI29" s="16">
        <v>0</v>
      </c>
      <c r="AJ29" s="16">
        <v>94.72</v>
      </c>
      <c r="AK29" s="16">
        <v>83.27</v>
      </c>
      <c r="AL29" s="16">
        <v>154.94</v>
      </c>
      <c r="AM29" s="16">
        <v>66.07</v>
      </c>
      <c r="AN29" s="16">
        <v>36.18</v>
      </c>
      <c r="AO29" s="16">
        <v>66.31</v>
      </c>
      <c r="AP29" s="16">
        <v>22.53</v>
      </c>
      <c r="AQ29" s="16">
        <v>95.37</v>
      </c>
      <c r="AR29" s="16">
        <v>71.72</v>
      </c>
      <c r="AS29" s="16">
        <v>84.1</v>
      </c>
      <c r="AT29" s="16">
        <v>89.76</v>
      </c>
      <c r="AU29" s="16">
        <v>41.21</v>
      </c>
      <c r="AV29" s="16">
        <v>65.35</v>
      </c>
      <c r="AW29" s="16">
        <v>515.33</v>
      </c>
      <c r="AX29" s="16">
        <v>0.43</v>
      </c>
      <c r="AY29" s="16">
        <v>157.47</v>
      </c>
      <c r="AZ29" s="16">
        <v>104.21</v>
      </c>
      <c r="BA29" s="16">
        <v>52.97</v>
      </c>
      <c r="BB29" s="16">
        <v>38.88</v>
      </c>
      <c r="BC29" s="16">
        <v>0.21</v>
      </c>
      <c r="BD29" s="16">
        <v>0.05</v>
      </c>
      <c r="BE29" s="16">
        <v>0.04</v>
      </c>
      <c r="BF29" s="16">
        <v>0.11</v>
      </c>
      <c r="BG29" s="16">
        <v>0.14</v>
      </c>
      <c r="BH29" s="16">
        <v>0.44</v>
      </c>
      <c r="BI29" s="16">
        <v>0</v>
      </c>
      <c r="BJ29" s="16">
        <v>1.39</v>
      </c>
      <c r="BK29" s="16">
        <v>0</v>
      </c>
      <c r="BL29" s="16">
        <v>0.42</v>
      </c>
      <c r="BM29" s="16">
        <v>0</v>
      </c>
      <c r="BN29" s="16">
        <v>0</v>
      </c>
      <c r="BO29" s="16">
        <v>0</v>
      </c>
      <c r="BP29" s="16">
        <v>0</v>
      </c>
      <c r="BQ29" s="16">
        <v>0.16</v>
      </c>
      <c r="BR29" s="16">
        <v>1.29</v>
      </c>
      <c r="BS29" s="16">
        <v>0</v>
      </c>
      <c r="BT29" s="16">
        <v>0</v>
      </c>
      <c r="BU29" s="16">
        <v>0.12</v>
      </c>
      <c r="BV29" s="16">
        <v>0.01</v>
      </c>
      <c r="BW29" s="16">
        <v>0</v>
      </c>
      <c r="BX29" s="16">
        <v>0</v>
      </c>
      <c r="BY29" s="16">
        <v>0</v>
      </c>
      <c r="BZ29" s="16">
        <v>92.61</v>
      </c>
      <c r="CA29" s="31"/>
    </row>
    <row r="30" spans="1:79" s="16" customFormat="1" ht="15.75" customHeight="1">
      <c r="A30" s="18" t="s">
        <v>119</v>
      </c>
      <c r="B30" s="22" t="s">
        <v>120</v>
      </c>
      <c r="C30" s="20" t="str">
        <f>"200"</f>
        <v>200</v>
      </c>
      <c r="D30" s="21">
        <v>184.56</v>
      </c>
      <c r="E30" s="20">
        <v>0.18</v>
      </c>
      <c r="F30" s="20">
        <v>0.04</v>
      </c>
      <c r="G30" s="20">
        <v>15.2</v>
      </c>
      <c r="H30" s="20">
        <v>60.04</v>
      </c>
      <c r="I30" s="20">
        <v>0.85</v>
      </c>
      <c r="J30" s="20">
        <v>0</v>
      </c>
      <c r="K30" s="20">
        <v>0.85</v>
      </c>
      <c r="L30" s="20">
        <v>0</v>
      </c>
      <c r="M30" s="20">
        <v>11.29</v>
      </c>
      <c r="N30" s="20">
        <v>0</v>
      </c>
      <c r="O30" s="20">
        <v>0.06</v>
      </c>
      <c r="P30" s="20">
        <v>0</v>
      </c>
      <c r="Q30" s="20">
        <v>0</v>
      </c>
      <c r="R30" s="20">
        <v>0.05</v>
      </c>
      <c r="S30" s="20">
        <v>0.39</v>
      </c>
      <c r="T30" s="20">
        <v>0</v>
      </c>
      <c r="U30" s="20">
        <v>64.5</v>
      </c>
      <c r="V30" s="20">
        <v>53.06</v>
      </c>
      <c r="W30" s="20">
        <v>6.09</v>
      </c>
      <c r="X30" s="20">
        <v>39.15</v>
      </c>
      <c r="Y30" s="20">
        <v>0.07</v>
      </c>
      <c r="Z30" s="20">
        <v>6</v>
      </c>
      <c r="AA30" s="20">
        <v>4</v>
      </c>
      <c r="AB30" s="20">
        <v>11</v>
      </c>
      <c r="AC30" s="20">
        <v>0</v>
      </c>
      <c r="AD30" s="20">
        <v>0.01</v>
      </c>
      <c r="AE30" s="20">
        <v>0.06</v>
      </c>
      <c r="AF30" s="20">
        <v>0.04</v>
      </c>
      <c r="AG30" s="20">
        <v>0.4</v>
      </c>
      <c r="AH30" s="20">
        <v>2.8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184.56</v>
      </c>
      <c r="CA30" s="31"/>
    </row>
    <row r="31" spans="1:79" s="16" customFormat="1" ht="15">
      <c r="A31" s="18" t="s">
        <v>105</v>
      </c>
      <c r="B31" s="22" t="s">
        <v>82</v>
      </c>
      <c r="C31" s="20" t="str">
        <f>"20"</f>
        <v>20</v>
      </c>
      <c r="D31" s="21">
        <v>15.08</v>
      </c>
      <c r="E31" s="20">
        <v>1.58</v>
      </c>
      <c r="F31" s="20">
        <v>0.2</v>
      </c>
      <c r="G31" s="20">
        <v>9.66</v>
      </c>
      <c r="H31" s="20">
        <v>47.78</v>
      </c>
      <c r="I31" s="20">
        <v>0.08</v>
      </c>
      <c r="J31" s="20">
        <v>0</v>
      </c>
      <c r="K31" s="20">
        <v>0.08</v>
      </c>
      <c r="L31" s="20">
        <v>0</v>
      </c>
      <c r="M31" s="20">
        <v>0.84</v>
      </c>
      <c r="N31" s="20">
        <v>18.48</v>
      </c>
      <c r="O31" s="20">
        <v>1.32</v>
      </c>
      <c r="P31" s="20">
        <v>0</v>
      </c>
      <c r="Q31" s="20">
        <v>0</v>
      </c>
      <c r="R31" s="20">
        <v>0.12</v>
      </c>
      <c r="S31" s="20">
        <v>0.6</v>
      </c>
      <c r="T31" s="20">
        <v>0</v>
      </c>
      <c r="U31" s="20">
        <v>53.2</v>
      </c>
      <c r="V31" s="20">
        <v>9.2</v>
      </c>
      <c r="W31" s="20">
        <v>13.2</v>
      </c>
      <c r="X31" s="20">
        <v>34.8</v>
      </c>
      <c r="Y31" s="20">
        <v>0.8</v>
      </c>
      <c r="Z31" s="20">
        <v>0</v>
      </c>
      <c r="AA31" s="20">
        <v>0</v>
      </c>
      <c r="AB31" s="20">
        <v>0</v>
      </c>
      <c r="AC31" s="20">
        <v>0.52</v>
      </c>
      <c r="AD31" s="20">
        <v>0.06</v>
      </c>
      <c r="AE31" s="20">
        <v>0.02</v>
      </c>
      <c r="AF31" s="20">
        <v>0.64</v>
      </c>
      <c r="AG31" s="20">
        <v>1.24</v>
      </c>
      <c r="AH31" s="20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9.43</v>
      </c>
      <c r="CA31" s="31"/>
    </row>
    <row r="32" spans="1:79" s="16" customFormat="1" ht="15">
      <c r="A32" s="18" t="s">
        <v>106</v>
      </c>
      <c r="B32" s="22" t="s">
        <v>86</v>
      </c>
      <c r="C32" s="20" t="str">
        <f>"20"</f>
        <v>20</v>
      </c>
      <c r="D32" s="21">
        <v>7.05</v>
      </c>
      <c r="E32" s="20">
        <v>1.32</v>
      </c>
      <c r="F32" s="20">
        <v>0.24</v>
      </c>
      <c r="G32" s="20">
        <v>6.68</v>
      </c>
      <c r="H32" s="20">
        <v>35.36</v>
      </c>
      <c r="I32" s="20">
        <v>0.03</v>
      </c>
      <c r="J32" s="20">
        <v>0</v>
      </c>
      <c r="K32" s="20">
        <v>0.03</v>
      </c>
      <c r="L32" s="20">
        <v>0</v>
      </c>
      <c r="M32" s="20">
        <v>0.18</v>
      </c>
      <c r="N32" s="20">
        <v>4.83</v>
      </c>
      <c r="O32" s="20">
        <v>1.25</v>
      </c>
      <c r="P32" s="20">
        <v>0</v>
      </c>
      <c r="Q32" s="20">
        <v>0</v>
      </c>
      <c r="R32" s="20">
        <v>0.15</v>
      </c>
      <c r="S32" s="20">
        <v>0.38</v>
      </c>
      <c r="T32" s="20">
        <v>0</v>
      </c>
      <c r="U32" s="20">
        <v>36.75</v>
      </c>
      <c r="V32" s="20">
        <v>5.25</v>
      </c>
      <c r="W32" s="20">
        <v>7.05</v>
      </c>
      <c r="X32" s="20">
        <v>23.7</v>
      </c>
      <c r="Y32" s="20">
        <v>0.59</v>
      </c>
      <c r="Z32" s="20">
        <v>0</v>
      </c>
      <c r="AA32" s="20">
        <v>0.75</v>
      </c>
      <c r="AB32" s="20">
        <v>0.15</v>
      </c>
      <c r="AC32" s="20">
        <v>0.21</v>
      </c>
      <c r="AD32" s="20">
        <v>0.03</v>
      </c>
      <c r="AE32" s="20">
        <v>0.01</v>
      </c>
      <c r="AF32" s="20">
        <v>0.11</v>
      </c>
      <c r="AG32" s="20">
        <v>0.3</v>
      </c>
      <c r="AH32" s="20">
        <v>0</v>
      </c>
      <c r="AI32" s="16">
        <v>0</v>
      </c>
      <c r="AJ32" s="16">
        <v>64.4</v>
      </c>
      <c r="AK32" s="16">
        <v>49.6</v>
      </c>
      <c r="AL32" s="16">
        <v>85.4</v>
      </c>
      <c r="AM32" s="16">
        <v>44.6</v>
      </c>
      <c r="AN32" s="16">
        <v>18.6</v>
      </c>
      <c r="AO32" s="16">
        <v>39.6</v>
      </c>
      <c r="AP32" s="16">
        <v>16</v>
      </c>
      <c r="AQ32" s="16">
        <v>74.2</v>
      </c>
      <c r="AR32" s="16">
        <v>59.4</v>
      </c>
      <c r="AS32" s="16">
        <v>58.2</v>
      </c>
      <c r="AT32" s="16">
        <v>92.8</v>
      </c>
      <c r="AU32" s="16">
        <v>24.8</v>
      </c>
      <c r="AV32" s="16">
        <v>62</v>
      </c>
      <c r="AW32" s="16">
        <v>305.8</v>
      </c>
      <c r="AX32" s="16">
        <v>0</v>
      </c>
      <c r="AY32" s="16">
        <v>105.2</v>
      </c>
      <c r="AZ32" s="16">
        <v>58.2</v>
      </c>
      <c r="BA32" s="16">
        <v>36</v>
      </c>
      <c r="BB32" s="16">
        <v>26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0.03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0.02</v>
      </c>
      <c r="BS32" s="16">
        <v>0</v>
      </c>
      <c r="BT32" s="16">
        <v>0</v>
      </c>
      <c r="BU32" s="16">
        <v>0.1</v>
      </c>
      <c r="BV32" s="16">
        <v>0.02</v>
      </c>
      <c r="BW32" s="16">
        <v>0</v>
      </c>
      <c r="BX32" s="16">
        <v>0</v>
      </c>
      <c r="BY32" s="16">
        <v>0</v>
      </c>
      <c r="BZ32" s="16">
        <v>9.4</v>
      </c>
      <c r="CA32" s="31"/>
    </row>
    <row r="33" spans="1:79" s="16" customFormat="1" ht="15">
      <c r="A33" s="18" t="s">
        <v>108</v>
      </c>
      <c r="B33" s="22" t="s">
        <v>121</v>
      </c>
      <c r="C33" s="20" t="str">
        <f>"100"</f>
        <v>100</v>
      </c>
      <c r="D33" s="21"/>
      <c r="E33" s="20">
        <v>0.4</v>
      </c>
      <c r="F33" s="20">
        <v>0.4</v>
      </c>
      <c r="G33" s="20">
        <v>9.8</v>
      </c>
      <c r="H33" s="20">
        <v>47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>
        <v>10</v>
      </c>
      <c r="CA33" s="31"/>
    </row>
    <row r="34" spans="1:79" s="16" customFormat="1" ht="15">
      <c r="A34" s="18"/>
      <c r="B34" s="23" t="s">
        <v>83</v>
      </c>
      <c r="C34" s="24">
        <v>460</v>
      </c>
      <c r="D34" s="21">
        <v>362.6</v>
      </c>
      <c r="E34" s="24">
        <f>E29+E30+E31+E32+E33</f>
        <v>26.089999999999996</v>
      </c>
      <c r="F34" s="24">
        <f>F33+F32+F31+F30+F29</f>
        <v>16.32</v>
      </c>
      <c r="G34" s="24">
        <f>G33+G32+G31+G30+G29</f>
        <v>81.5</v>
      </c>
      <c r="H34" s="24">
        <f>+H32+H33+H31+H30+H29</f>
        <v>579.9599999999999</v>
      </c>
      <c r="I34" s="24">
        <v>10.64</v>
      </c>
      <c r="J34" s="24">
        <v>0.15</v>
      </c>
      <c r="K34" s="24">
        <v>10.64</v>
      </c>
      <c r="L34" s="24">
        <v>0</v>
      </c>
      <c r="M34" s="24">
        <v>59.25</v>
      </c>
      <c r="N34" s="24">
        <v>29.85</v>
      </c>
      <c r="O34" s="24">
        <v>5.02</v>
      </c>
      <c r="P34" s="24">
        <v>0</v>
      </c>
      <c r="Q34" s="24">
        <v>0</v>
      </c>
      <c r="R34" s="24">
        <v>2.28</v>
      </c>
      <c r="S34" s="24">
        <v>3.48</v>
      </c>
      <c r="T34" s="24">
        <v>0</v>
      </c>
      <c r="U34" s="24">
        <v>636.85</v>
      </c>
      <c r="V34" s="24">
        <v>257.61</v>
      </c>
      <c r="W34" s="24">
        <v>90.72</v>
      </c>
      <c r="X34" s="24">
        <v>362.18</v>
      </c>
      <c r="Y34" s="24">
        <v>2.82</v>
      </c>
      <c r="Z34" s="24">
        <v>103.57</v>
      </c>
      <c r="AA34" s="24">
        <v>172.25</v>
      </c>
      <c r="AB34" s="24">
        <v>142.68</v>
      </c>
      <c r="AC34" s="24">
        <v>1.59</v>
      </c>
      <c r="AD34" s="24">
        <v>0.19</v>
      </c>
      <c r="AE34" s="24">
        <v>0.45</v>
      </c>
      <c r="AF34" s="24">
        <v>1.83</v>
      </c>
      <c r="AG34" s="24">
        <v>7.76</v>
      </c>
      <c r="AH34" s="24">
        <f>AH33+AH30+AH29</f>
        <v>15.200000000000001</v>
      </c>
      <c r="AI34" s="16">
        <v>0</v>
      </c>
      <c r="AJ34" s="16">
        <v>159.12</v>
      </c>
      <c r="AK34" s="16">
        <v>132.87</v>
      </c>
      <c r="AL34" s="16">
        <v>240.34</v>
      </c>
      <c r="AM34" s="16">
        <v>110.67</v>
      </c>
      <c r="AN34" s="16">
        <v>54.78</v>
      </c>
      <c r="AO34" s="16">
        <v>105.91</v>
      </c>
      <c r="AP34" s="16">
        <v>38.53</v>
      </c>
      <c r="AQ34" s="16">
        <v>169.57</v>
      </c>
      <c r="AR34" s="16">
        <v>131.12</v>
      </c>
      <c r="AS34" s="16">
        <v>142.3</v>
      </c>
      <c r="AT34" s="16">
        <v>182.56</v>
      </c>
      <c r="AU34" s="16">
        <v>66.01</v>
      </c>
      <c r="AV34" s="16">
        <v>127.35</v>
      </c>
      <c r="AW34" s="16">
        <v>821.13</v>
      </c>
      <c r="AX34" s="16">
        <v>0.43</v>
      </c>
      <c r="AY34" s="16">
        <v>262.67</v>
      </c>
      <c r="AZ34" s="16">
        <v>162.41</v>
      </c>
      <c r="BA34" s="16">
        <v>88.97</v>
      </c>
      <c r="BB34" s="16">
        <v>64.88</v>
      </c>
      <c r="BC34" s="16">
        <v>0.21</v>
      </c>
      <c r="BD34" s="16">
        <v>0.05</v>
      </c>
      <c r="BE34" s="16">
        <v>0.04</v>
      </c>
      <c r="BF34" s="16">
        <v>0.11</v>
      </c>
      <c r="BG34" s="16">
        <v>0.14</v>
      </c>
      <c r="BH34" s="16">
        <v>0.44</v>
      </c>
      <c r="BI34" s="16">
        <v>0</v>
      </c>
      <c r="BJ34" s="16">
        <v>1.42</v>
      </c>
      <c r="BK34" s="16">
        <v>0</v>
      </c>
      <c r="BL34" s="16">
        <v>0.42</v>
      </c>
      <c r="BM34" s="16">
        <v>0</v>
      </c>
      <c r="BN34" s="16">
        <v>0</v>
      </c>
      <c r="BO34" s="16">
        <v>0</v>
      </c>
      <c r="BP34" s="16">
        <v>0</v>
      </c>
      <c r="BQ34" s="16">
        <v>0.16</v>
      </c>
      <c r="BR34" s="16">
        <v>1.31</v>
      </c>
      <c r="BS34" s="16">
        <v>0</v>
      </c>
      <c r="BT34" s="16">
        <v>0</v>
      </c>
      <c r="BU34" s="16">
        <v>0.21</v>
      </c>
      <c r="BV34" s="16">
        <v>0.02</v>
      </c>
      <c r="BW34" s="16">
        <v>0</v>
      </c>
      <c r="BX34" s="16">
        <v>0</v>
      </c>
      <c r="BY34" s="16">
        <v>0</v>
      </c>
      <c r="BZ34" s="16">
        <v>362.6</v>
      </c>
      <c r="CA34" s="31">
        <v>32.22</v>
      </c>
    </row>
    <row r="35" spans="1:79" s="16" customFormat="1" ht="15">
      <c r="A35" s="18"/>
      <c r="B35" s="23" t="s">
        <v>88</v>
      </c>
      <c r="C35" s="24">
        <v>1865</v>
      </c>
      <c r="D35" s="21">
        <v>1546.85</v>
      </c>
      <c r="E35" s="24">
        <f>E34+E27+E17+E14</f>
        <v>71.23</v>
      </c>
      <c r="F35" s="24">
        <f>F34+F27+F14+F17</f>
        <v>64</v>
      </c>
      <c r="G35" s="24">
        <f>G34+G27+G14+G17</f>
        <v>258.60999999999996</v>
      </c>
      <c r="H35" s="24">
        <f>H34+H27+H14+H17</f>
        <v>1845.45</v>
      </c>
      <c r="I35" s="24">
        <v>25.69</v>
      </c>
      <c r="J35" s="24">
        <v>1.58</v>
      </c>
      <c r="K35" s="24">
        <v>25.69</v>
      </c>
      <c r="L35" s="24">
        <v>0</v>
      </c>
      <c r="M35" s="24">
        <v>161.8</v>
      </c>
      <c r="N35" s="24">
        <v>93.46</v>
      </c>
      <c r="O35" s="24">
        <v>17.08</v>
      </c>
      <c r="P35" s="24">
        <v>0</v>
      </c>
      <c r="Q35" s="24">
        <v>0</v>
      </c>
      <c r="R35" s="24">
        <v>6.11</v>
      </c>
      <c r="S35" s="24">
        <v>12.84</v>
      </c>
      <c r="T35" s="24">
        <v>4.75</v>
      </c>
      <c r="U35" s="24">
        <v>2944.98</v>
      </c>
      <c r="V35" s="24">
        <v>1039.75</v>
      </c>
      <c r="W35" s="24">
        <v>295.06</v>
      </c>
      <c r="X35" s="24">
        <v>1246.74</v>
      </c>
      <c r="Y35" s="24">
        <v>10.23</v>
      </c>
      <c r="Z35" s="24">
        <v>272.11</v>
      </c>
      <c r="AA35" s="24">
        <v>2789.31</v>
      </c>
      <c r="AB35" s="24">
        <v>744.19</v>
      </c>
      <c r="AC35" s="24">
        <v>4.36</v>
      </c>
      <c r="AD35" s="24">
        <v>0.77</v>
      </c>
      <c r="AE35" s="24">
        <v>1.61</v>
      </c>
      <c r="AF35" s="24">
        <v>7.98</v>
      </c>
      <c r="AG35" s="24">
        <v>19.17</v>
      </c>
      <c r="AH35" s="24">
        <f>AH34+AH27+AH14+AH17</f>
        <v>32.45</v>
      </c>
      <c r="AI35" s="16">
        <v>0</v>
      </c>
      <c r="AJ35" s="16">
        <v>882.18</v>
      </c>
      <c r="AK35" s="16">
        <v>834.83</v>
      </c>
      <c r="AL35" s="16">
        <v>1565.11</v>
      </c>
      <c r="AM35" s="16">
        <v>968.02</v>
      </c>
      <c r="AN35" s="16">
        <v>387.4</v>
      </c>
      <c r="AO35" s="16">
        <v>671.93</v>
      </c>
      <c r="AP35" s="16">
        <v>254.78</v>
      </c>
      <c r="AQ35" s="16">
        <v>927.32</v>
      </c>
      <c r="AR35" s="16">
        <v>942.18</v>
      </c>
      <c r="AS35" s="16">
        <v>970.2</v>
      </c>
      <c r="AT35" s="16">
        <v>1466.44</v>
      </c>
      <c r="AU35" s="16">
        <v>424.8</v>
      </c>
      <c r="AV35" s="16">
        <v>587.66</v>
      </c>
      <c r="AW35" s="16">
        <v>3766.03</v>
      </c>
      <c r="AX35" s="16">
        <v>66.17</v>
      </c>
      <c r="AY35" s="16">
        <v>1299.36</v>
      </c>
      <c r="AZ35" s="16">
        <v>1002.45</v>
      </c>
      <c r="BA35" s="16">
        <v>720.41</v>
      </c>
      <c r="BB35" s="16">
        <v>276.41</v>
      </c>
      <c r="BC35" s="16">
        <v>0.69</v>
      </c>
      <c r="BD35" s="16">
        <v>0.24</v>
      </c>
      <c r="BE35" s="16">
        <v>0.17</v>
      </c>
      <c r="BF35" s="16">
        <v>0.4</v>
      </c>
      <c r="BG35" s="16">
        <v>0.49</v>
      </c>
      <c r="BH35" s="16">
        <v>1.88</v>
      </c>
      <c r="BI35" s="16">
        <v>0.08</v>
      </c>
      <c r="BJ35" s="16">
        <v>4.73</v>
      </c>
      <c r="BK35" s="16">
        <v>0.05</v>
      </c>
      <c r="BL35" s="16">
        <v>1.7</v>
      </c>
      <c r="BM35" s="16">
        <v>0.09</v>
      </c>
      <c r="BN35" s="16">
        <v>0.01</v>
      </c>
      <c r="BO35" s="16">
        <v>0</v>
      </c>
      <c r="BP35" s="16">
        <v>0</v>
      </c>
      <c r="BQ35" s="16">
        <v>0.55</v>
      </c>
      <c r="BR35" s="16">
        <v>5.18</v>
      </c>
      <c r="BS35" s="16">
        <v>0.02</v>
      </c>
      <c r="BT35" s="16">
        <v>0</v>
      </c>
      <c r="BU35" s="16">
        <v>2.11</v>
      </c>
      <c r="BV35" s="16">
        <v>0.12</v>
      </c>
      <c r="BW35" s="16">
        <v>0.14</v>
      </c>
      <c r="BX35" s="16">
        <v>0</v>
      </c>
      <c r="BY35" s="16">
        <v>0</v>
      </c>
      <c r="BZ35" s="16">
        <v>1546.85</v>
      </c>
      <c r="CA35" s="31">
        <v>102.5</v>
      </c>
    </row>
    <row r="37" spans="1:34" ht="15.75">
      <c r="A37" s="27"/>
      <c r="B37" s="28"/>
      <c r="C37" s="29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</sheetData>
  <sheetProtection/>
  <mergeCells count="13">
    <mergeCell ref="CA8:CA9"/>
    <mergeCell ref="V8:Y8"/>
    <mergeCell ref="G8:G9"/>
    <mergeCell ref="H8:H9"/>
    <mergeCell ref="A2:H2"/>
    <mergeCell ref="D8:D9"/>
    <mergeCell ref="B8:B9"/>
    <mergeCell ref="AH8:AH9"/>
    <mergeCell ref="C8:C9"/>
    <mergeCell ref="E8:E9"/>
    <mergeCell ref="F8:F9"/>
    <mergeCell ref="A6:C6"/>
    <mergeCell ref="A8:A9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25390625" style="0" customWidth="1"/>
    <col min="2" max="2" width="19.25390625" style="0" customWidth="1"/>
  </cols>
  <sheetData>
    <row r="1" spans="1:2" ht="12.75">
      <c r="A1" t="s">
        <v>73</v>
      </c>
      <c r="B1" s="11">
        <v>40956.39197916666</v>
      </c>
    </row>
    <row r="2" spans="1:2" ht="12.75">
      <c r="A2" t="s">
        <v>74</v>
      </c>
      <c r="B2" s="11">
        <v>41694.71380787037</v>
      </c>
    </row>
    <row r="3" spans="1:2" ht="12.75">
      <c r="A3" t="s">
        <v>75</v>
      </c>
      <c r="B3" t="s">
        <v>79</v>
      </c>
    </row>
    <row r="4" spans="1:2" ht="12.75">
      <c r="A4" t="s">
        <v>76</v>
      </c>
      <c r="B4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Sun</cp:lastModifiedBy>
  <cp:lastPrinted>2018-04-10T01:52:47Z</cp:lastPrinted>
  <dcterms:created xsi:type="dcterms:W3CDTF">2002-09-22T07:35:02Z</dcterms:created>
  <dcterms:modified xsi:type="dcterms:W3CDTF">2018-04-10T01:52:52Z</dcterms:modified>
  <cp:category/>
  <cp:version/>
  <cp:contentType/>
  <cp:contentStatus/>
</cp:coreProperties>
</file>