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150" activeTab="0"/>
  </bookViews>
  <sheets>
    <sheet name="11.02.2012" sheetId="1" r:id="rId1"/>
    <sheet name="Dop" sheetId="2" r:id="rId2"/>
  </sheets>
  <definedNames>
    <definedName name="Группа">'Dop'!$B$3</definedName>
    <definedName name="Дата_Печати">'Dop'!$B$2</definedName>
    <definedName name="Дата_Сост">'Dop'!$B$1</definedName>
    <definedName name="С3">'11.02.2012'!$A$3</definedName>
    <definedName name="Физ_Норма">'Dop'!$B$4</definedName>
  </definedNames>
  <calcPr fullCalcOnLoad="1"/>
</workbook>
</file>

<file path=xl/sharedStrings.xml><?xml version="1.0" encoding="utf-8"?>
<sst xmlns="http://schemas.openxmlformats.org/spreadsheetml/2006/main" count="128" uniqueCount="121">
  <si>
    <t>Белки, г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</si>
  <si>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</si>
  <si>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</si>
  <si>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</si>
  <si>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</si>
  <si>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</si>
  <si>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</si>
  <si>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</si>
  <si>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</si>
  <si>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</si>
  <si>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</si>
  <si>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</si>
  <si>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</si>
  <si>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</si>
  <si>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</si>
  <si>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</si>
  <si>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</si>
  <si>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</si>
  <si>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</si>
  <si>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</si>
  <si>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</si>
  <si>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</si>
  <si>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</si>
  <si>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</si>
  <si>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</si>
  <si>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</si>
  <si>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</si>
  <si>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</si>
  <si>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</si>
  <si>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</si>
  <si>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</si>
  <si>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</si>
  <si>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</si>
  <si>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</si>
  <si>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</si>
  <si>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</si>
  <si>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</si>
  <si>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</si>
  <si>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</si>
  <si>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</si>
  <si>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</si>
  <si>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</si>
  <si>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</si>
  <si>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</si>
  <si>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</si>
  <si>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</si>
  <si>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</si>
  <si>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</si>
  <si>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</si>
  <si>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</si>
  <si>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</si>
  <si>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</si>
  <si>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</si>
  <si>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</si>
  <si>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</si>
  <si>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</si>
  <si>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</si>
  <si>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</si>
  <si>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</si>
  <si>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</si>
  <si>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</si>
  <si>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</si>
  <si>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</si>
  <si>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</si>
  <si>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</si>
  <si>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</si>
  <si>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</si>
  <si>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</si>
  <si>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</si>
  <si>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</si>
  <si>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</si>
  <si>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</si>
  <si>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</si>
  <si>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</si>
  <si>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</si>
  <si>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</si>
  <si>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</si>
  <si>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Прием пищи, наименование изделий (блюд)</t>
  </si>
  <si>
    <t>Витамин С, мг</t>
  </si>
  <si>
    <t>без группы</t>
  </si>
  <si>
    <t>без физ.норм</t>
  </si>
  <si>
    <t>Завтрак</t>
  </si>
  <si>
    <t>Хлеб пшеничный</t>
  </si>
  <si>
    <t>Итого за прием</t>
  </si>
  <si>
    <t>Второй завтрак</t>
  </si>
  <si>
    <t>Обед</t>
  </si>
  <si>
    <t>Хлеб ржаной</t>
  </si>
  <si>
    <t>Уплотненный полдник</t>
  </si>
  <si>
    <t>Итого за день</t>
  </si>
  <si>
    <t>Вода, г</t>
  </si>
  <si>
    <t>1 день</t>
  </si>
  <si>
    <t>В1</t>
  </si>
  <si>
    <t>В2</t>
  </si>
  <si>
    <t>Солянка капустная с мясом</t>
  </si>
  <si>
    <t>Свежий огурец (порционный)</t>
  </si>
  <si>
    <t xml:space="preserve">Суп картофельный с бобовыми и гренками на мясном бульоне </t>
  </si>
  <si>
    <t>Компот из смеси сухофруктов</t>
  </si>
  <si>
    <t xml:space="preserve">Кофейный напиток на молоке </t>
  </si>
  <si>
    <t>Каша манная молочная жидкая</t>
  </si>
  <si>
    <t>% соотношение</t>
  </si>
  <si>
    <t>Бутерброд с маслом</t>
  </si>
  <si>
    <t>11/б/н</t>
  </si>
  <si>
    <t>68/57</t>
  </si>
  <si>
    <t>65/б/н</t>
  </si>
  <si>
    <t>39/71</t>
  </si>
  <si>
    <t>1/б/н</t>
  </si>
  <si>
    <t>30/б/н</t>
  </si>
  <si>
    <t>67/122</t>
  </si>
  <si>
    <t>77/5</t>
  </si>
  <si>
    <t>78/5</t>
  </si>
  <si>
    <t>42/140б</t>
  </si>
  <si>
    <t>Номер тк и рец.</t>
  </si>
  <si>
    <t>52/б/н</t>
  </si>
  <si>
    <t xml:space="preserve">Кисломолочный напиток </t>
  </si>
  <si>
    <t>Кисель из концентрата плодово-ягодного</t>
  </si>
  <si>
    <t xml:space="preserve">Фрукт свежий </t>
  </si>
  <si>
    <t>Омлет натуральный</t>
  </si>
  <si>
    <t>49/б/н</t>
  </si>
  <si>
    <t>Булочка сдобная</t>
  </si>
  <si>
    <t>66/340</t>
  </si>
  <si>
    <t>85/60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</si>
</sst>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quotePrefix="1">
      <alignment vertical="top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workbookViewId="0" topLeftCell="A2">
      <selection activeCell="B38" sqref="B38"/>
    </sheetView>
  </sheetViews>
  <sheetFormatPr defaultColWidth="9.00390625" defaultRowHeight="12.75"/>
  <cols>
    <col min="1" max="1" width="8.875" style="7" customWidth="1"/>
    <col min="2" max="2" width="64.375" style="6" customWidth="1"/>
    <col min="3" max="3" width="6.875" style="8" customWidth="1"/>
    <col min="4" max="4" width="0" style="1" hidden="1" customWidth="1"/>
    <col min="5" max="6" width="9.00390625" style="8" customWidth="1"/>
    <col min="7" max="7" width="8.375" style="8" customWidth="1"/>
    <col min="8" max="8" width="9.00390625" style="8" customWidth="1"/>
    <col min="9" max="21" width="0" style="8" hidden="1" customWidth="1"/>
    <col min="22" max="22" width="7.125" style="8" hidden="1" customWidth="1"/>
    <col min="23" max="24" width="5.75390625" style="8" hidden="1" customWidth="1"/>
    <col min="25" max="25" width="7.25390625" style="8" hidden="1" customWidth="1"/>
    <col min="26" max="27" width="5.75390625" style="8" hidden="1" customWidth="1"/>
    <col min="28" max="28" width="7.00390625" style="8" hidden="1" customWidth="1"/>
    <col min="29" max="30" width="5.75390625" style="8" hidden="1" customWidth="1"/>
    <col min="31" max="31" width="5.00390625" style="8" hidden="1" customWidth="1"/>
    <col min="32" max="32" width="5.75390625" style="8" hidden="1" customWidth="1"/>
    <col min="33" max="33" width="4.00390625" style="8" hidden="1" customWidth="1"/>
    <col min="34" max="34" width="9.625" style="8" customWidth="1"/>
    <col min="35" max="77" width="0" style="1" hidden="1" customWidth="1"/>
    <col min="78" max="78" width="0.12890625" style="1" hidden="1" customWidth="1"/>
    <col min="79" max="79" width="12.875" style="1" customWidth="1"/>
    <col min="80" max="16384" width="9.125" style="1" customWidth="1"/>
  </cols>
  <sheetData>
    <row r="1" spans="1:34" ht="39" customHeight="1" hidden="1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39"/>
      <c r="B2" s="39"/>
      <c r="C2" s="39"/>
      <c r="D2" s="39"/>
      <c r="E2" s="39"/>
      <c r="F2" s="39"/>
      <c r="G2" s="39"/>
      <c r="H2" s="3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8" s="3" customFormat="1" ht="48.75" customHeight="1" hidden="1">
      <c r="A3" s="4"/>
      <c r="B3" s="4" t="str">
        <f>"11 февраля 2012 г."</f>
        <v>11 февраля 2012 г.</v>
      </c>
      <c r="C3" s="4"/>
      <c r="E3" s="5"/>
      <c r="F3" s="4"/>
      <c r="G3" s="4"/>
      <c r="H3" s="4"/>
    </row>
    <row r="4" spans="1:34" ht="104.25" customHeight="1" hidden="1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0.75" customHeight="1">
      <c r="A5" s="1"/>
      <c r="B5" s="2"/>
      <c r="C5" s="31"/>
      <c r="E5" s="32"/>
      <c r="F5" s="32"/>
      <c r="G5" s="32"/>
      <c r="H5" s="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 customHeight="1">
      <c r="A6" s="41" t="s">
        <v>90</v>
      </c>
      <c r="B6" s="41"/>
      <c r="C6" s="41"/>
      <c r="D6" s="32"/>
      <c r="E6" s="32"/>
      <c r="F6" s="32"/>
      <c r="G6" s="32"/>
      <c r="H6" s="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hidden="1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79" s="11" customFormat="1" ht="29.25" customHeight="1">
      <c r="A8" s="38" t="s">
        <v>111</v>
      </c>
      <c r="B8" s="38" t="s">
        <v>77</v>
      </c>
      <c r="C8" s="38" t="s">
        <v>71</v>
      </c>
      <c r="D8" s="40" t="s">
        <v>89</v>
      </c>
      <c r="E8" s="38" t="s">
        <v>0</v>
      </c>
      <c r="F8" s="38" t="s">
        <v>2</v>
      </c>
      <c r="G8" s="38" t="s">
        <v>72</v>
      </c>
      <c r="H8" s="38" t="s">
        <v>1</v>
      </c>
      <c r="I8" s="15" t="s">
        <v>3</v>
      </c>
      <c r="J8" s="15" t="s">
        <v>4</v>
      </c>
      <c r="K8" s="15" t="s">
        <v>65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9</v>
      </c>
      <c r="Q8" s="15" t="s">
        <v>10</v>
      </c>
      <c r="R8" s="15" t="s">
        <v>11</v>
      </c>
      <c r="S8" s="15" t="s">
        <v>12</v>
      </c>
      <c r="T8" s="15" t="s">
        <v>13</v>
      </c>
      <c r="U8" s="15" t="s">
        <v>14</v>
      </c>
      <c r="V8" s="38" t="s">
        <v>70</v>
      </c>
      <c r="W8" s="38"/>
      <c r="X8" s="38"/>
      <c r="Y8" s="38"/>
      <c r="Z8" s="20" t="s">
        <v>69</v>
      </c>
      <c r="AA8" s="20"/>
      <c r="AB8" s="20"/>
      <c r="AC8" s="20"/>
      <c r="AD8" s="20"/>
      <c r="AE8" s="20"/>
      <c r="AF8" s="20"/>
      <c r="AG8" s="20"/>
      <c r="AH8" s="38" t="s">
        <v>78</v>
      </c>
      <c r="AI8" s="11" t="s">
        <v>22</v>
      </c>
      <c r="AJ8" s="11" t="s">
        <v>23</v>
      </c>
      <c r="AK8" s="11" t="s">
        <v>24</v>
      </c>
      <c r="AL8" s="11" t="s">
        <v>25</v>
      </c>
      <c r="AM8" s="11" t="s">
        <v>26</v>
      </c>
      <c r="AN8" s="11" t="s">
        <v>27</v>
      </c>
      <c r="AO8" s="11" t="s">
        <v>28</v>
      </c>
      <c r="AP8" s="11" t="s">
        <v>29</v>
      </c>
      <c r="AQ8" s="11" t="s">
        <v>30</v>
      </c>
      <c r="AR8" s="11" t="s">
        <v>31</v>
      </c>
      <c r="AS8" s="11" t="s">
        <v>32</v>
      </c>
      <c r="AT8" s="11" t="s">
        <v>33</v>
      </c>
      <c r="AU8" s="11" t="s">
        <v>34</v>
      </c>
      <c r="AV8" s="11" t="s">
        <v>35</v>
      </c>
      <c r="AW8" s="11" t="s">
        <v>36</v>
      </c>
      <c r="AX8" s="11" t="s">
        <v>37</v>
      </c>
      <c r="AY8" s="11" t="s">
        <v>38</v>
      </c>
      <c r="AZ8" s="11" t="s">
        <v>39</v>
      </c>
      <c r="BA8" s="11" t="s">
        <v>40</v>
      </c>
      <c r="BB8" s="11" t="s">
        <v>41</v>
      </c>
      <c r="BC8" s="11" t="s">
        <v>42</v>
      </c>
      <c r="BD8" s="11" t="s">
        <v>43</v>
      </c>
      <c r="BE8" s="11" t="s">
        <v>44</v>
      </c>
      <c r="BF8" s="11" t="s">
        <v>45</v>
      </c>
      <c r="BG8" s="11" t="s">
        <v>46</v>
      </c>
      <c r="BH8" s="11" t="s">
        <v>47</v>
      </c>
      <c r="BI8" s="11" t="s">
        <v>48</v>
      </c>
      <c r="BJ8" s="11" t="s">
        <v>49</v>
      </c>
      <c r="BK8" s="11" t="s">
        <v>50</v>
      </c>
      <c r="BL8" s="11" t="s">
        <v>51</v>
      </c>
      <c r="BM8" s="11" t="s">
        <v>52</v>
      </c>
      <c r="BN8" s="11" t="s">
        <v>53</v>
      </c>
      <c r="BO8" s="11" t="s">
        <v>54</v>
      </c>
      <c r="BP8" s="11" t="s">
        <v>55</v>
      </c>
      <c r="BQ8" s="11" t="s">
        <v>56</v>
      </c>
      <c r="BR8" s="11" t="s">
        <v>57</v>
      </c>
      <c r="BS8" s="11" t="s">
        <v>58</v>
      </c>
      <c r="BT8" s="11" t="s">
        <v>59</v>
      </c>
      <c r="BU8" s="11" t="s">
        <v>60</v>
      </c>
      <c r="BV8" s="11" t="s">
        <v>61</v>
      </c>
      <c r="BW8" s="11" t="s">
        <v>62</v>
      </c>
      <c r="BX8" s="11" t="s">
        <v>63</v>
      </c>
      <c r="BY8" s="11" t="s">
        <v>64</v>
      </c>
      <c r="BZ8" s="12"/>
      <c r="CA8" s="38" t="s">
        <v>99</v>
      </c>
    </row>
    <row r="9" spans="1:79" s="11" customFormat="1" ht="15.75" customHeight="1">
      <c r="A9" s="38"/>
      <c r="B9" s="38"/>
      <c r="C9" s="38"/>
      <c r="D9" s="40"/>
      <c r="E9" s="38"/>
      <c r="F9" s="38"/>
      <c r="G9" s="38"/>
      <c r="H9" s="3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15</v>
      </c>
      <c r="W9" s="15" t="s">
        <v>16</v>
      </c>
      <c r="X9" s="15" t="s">
        <v>17</v>
      </c>
      <c r="Y9" s="15" t="s">
        <v>18</v>
      </c>
      <c r="Z9" s="15" t="s">
        <v>66</v>
      </c>
      <c r="AA9" s="15" t="s">
        <v>19</v>
      </c>
      <c r="AB9" s="15" t="s">
        <v>67</v>
      </c>
      <c r="AC9" s="15" t="s">
        <v>68</v>
      </c>
      <c r="AD9" s="15" t="s">
        <v>91</v>
      </c>
      <c r="AE9" s="15" t="s">
        <v>92</v>
      </c>
      <c r="AF9" s="15" t="s">
        <v>20</v>
      </c>
      <c r="AG9" s="15" t="s">
        <v>21</v>
      </c>
      <c r="AH9" s="38"/>
      <c r="BZ9" s="12"/>
      <c r="CA9" s="38"/>
    </row>
    <row r="10" spans="1:79" s="18" customFormat="1" ht="15">
      <c r="A10" s="21"/>
      <c r="B10" s="22" t="s">
        <v>81</v>
      </c>
      <c r="C10" s="23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CA10" s="24"/>
    </row>
    <row r="11" spans="1:79" s="18" customFormat="1" ht="15">
      <c r="A11" s="21" t="s">
        <v>101</v>
      </c>
      <c r="B11" s="25" t="s">
        <v>98</v>
      </c>
      <c r="C11" s="23" t="str">
        <f>"180/4"</f>
        <v>180/4</v>
      </c>
      <c r="D11" s="24">
        <v>146.95</v>
      </c>
      <c r="E11" s="23">
        <v>7.38</v>
      </c>
      <c r="F11" s="23">
        <v>7.43</v>
      </c>
      <c r="G11" s="23">
        <v>29.67</v>
      </c>
      <c r="H11" s="23">
        <v>160.2</v>
      </c>
      <c r="I11" s="23">
        <v>4.92</v>
      </c>
      <c r="J11" s="23">
        <v>0.1</v>
      </c>
      <c r="K11" s="23">
        <v>4.92</v>
      </c>
      <c r="L11" s="23">
        <v>0</v>
      </c>
      <c r="M11" s="23">
        <v>11.52</v>
      </c>
      <c r="N11" s="23">
        <v>18.16</v>
      </c>
      <c r="O11" s="23">
        <v>0.95</v>
      </c>
      <c r="P11" s="23">
        <v>0</v>
      </c>
      <c r="Q11" s="23">
        <v>0</v>
      </c>
      <c r="R11" s="23">
        <v>0.16</v>
      </c>
      <c r="S11" s="23">
        <v>1.27</v>
      </c>
      <c r="T11" s="23">
        <v>0</v>
      </c>
      <c r="U11" s="23">
        <v>267.87</v>
      </c>
      <c r="V11" s="23">
        <v>192.22</v>
      </c>
      <c r="W11" s="23">
        <v>26.05</v>
      </c>
      <c r="X11" s="23">
        <v>156.68</v>
      </c>
      <c r="Y11" s="23">
        <v>0.44</v>
      </c>
      <c r="Z11" s="23">
        <v>55.6</v>
      </c>
      <c r="AA11" s="23">
        <v>28.08</v>
      </c>
      <c r="AB11" s="23">
        <v>61.32</v>
      </c>
      <c r="AC11" s="23">
        <v>0.46</v>
      </c>
      <c r="AD11" s="23">
        <v>0.09</v>
      </c>
      <c r="AE11" s="23">
        <v>0.23</v>
      </c>
      <c r="AF11" s="23">
        <v>0.42</v>
      </c>
      <c r="AG11" s="23">
        <v>2.13</v>
      </c>
      <c r="AH11" s="23">
        <v>0.83</v>
      </c>
      <c r="AI11" s="18">
        <v>0</v>
      </c>
      <c r="AJ11" s="18">
        <v>135</v>
      </c>
      <c r="AK11" s="18">
        <v>124.02</v>
      </c>
      <c r="AL11" s="18">
        <v>223.31</v>
      </c>
      <c r="AM11" s="18">
        <v>70.82</v>
      </c>
      <c r="AN11" s="18">
        <v>42.81</v>
      </c>
      <c r="AO11" s="18">
        <v>87.3</v>
      </c>
      <c r="AP11" s="18">
        <v>31.13</v>
      </c>
      <c r="AQ11" s="18">
        <v>148.67</v>
      </c>
      <c r="AR11" s="18">
        <v>93.83</v>
      </c>
      <c r="AS11" s="18">
        <v>129.13</v>
      </c>
      <c r="AT11" s="18">
        <v>105.31</v>
      </c>
      <c r="AU11" s="18">
        <v>58.28</v>
      </c>
      <c r="AV11" s="18">
        <v>100.39</v>
      </c>
      <c r="AW11" s="18">
        <v>878.43</v>
      </c>
      <c r="AX11" s="18">
        <v>0</v>
      </c>
      <c r="AY11" s="18">
        <v>285.53</v>
      </c>
      <c r="AZ11" s="18">
        <v>146.25</v>
      </c>
      <c r="BA11" s="18">
        <v>74.84</v>
      </c>
      <c r="BB11" s="18">
        <v>60.39</v>
      </c>
      <c r="BC11" s="18">
        <v>0.15</v>
      </c>
      <c r="BD11" s="18">
        <v>0.03</v>
      </c>
      <c r="BE11" s="18">
        <v>0.03</v>
      </c>
      <c r="BF11" s="18">
        <v>0.07</v>
      </c>
      <c r="BG11" s="18">
        <v>0.09</v>
      </c>
      <c r="BH11" s="18">
        <v>0.31</v>
      </c>
      <c r="BI11" s="18">
        <v>0</v>
      </c>
      <c r="BJ11" s="18">
        <v>0.96</v>
      </c>
      <c r="BK11" s="18">
        <v>0</v>
      </c>
      <c r="BL11" s="18">
        <v>0.29</v>
      </c>
      <c r="BM11" s="18">
        <v>0</v>
      </c>
      <c r="BN11" s="18">
        <v>0</v>
      </c>
      <c r="BO11" s="18">
        <v>0</v>
      </c>
      <c r="BP11" s="18">
        <v>0</v>
      </c>
      <c r="BQ11" s="18">
        <v>0.11</v>
      </c>
      <c r="BR11" s="18">
        <v>0.89</v>
      </c>
      <c r="BS11" s="18">
        <v>0</v>
      </c>
      <c r="BT11" s="18">
        <v>0</v>
      </c>
      <c r="BU11" s="18">
        <v>0.03</v>
      </c>
      <c r="BV11" s="18">
        <v>0</v>
      </c>
      <c r="BW11" s="18">
        <v>0</v>
      </c>
      <c r="BX11" s="18">
        <v>0</v>
      </c>
      <c r="BY11" s="18">
        <v>0</v>
      </c>
      <c r="BZ11" s="18">
        <v>146.95</v>
      </c>
      <c r="CA11" s="24"/>
    </row>
    <row r="12" spans="1:79" s="18" customFormat="1" ht="15">
      <c r="A12" s="21" t="s">
        <v>102</v>
      </c>
      <c r="B12" s="25" t="s">
        <v>97</v>
      </c>
      <c r="C12" s="23" t="str">
        <f>"200"</f>
        <v>200</v>
      </c>
      <c r="D12" s="24">
        <v>186.91</v>
      </c>
      <c r="E12" s="23">
        <v>6.21</v>
      </c>
      <c r="F12" s="23">
        <v>5.25</v>
      </c>
      <c r="G12" s="23">
        <v>21.48</v>
      </c>
      <c r="H12" s="23">
        <v>154.36</v>
      </c>
      <c r="I12" s="23">
        <v>3.57</v>
      </c>
      <c r="J12" s="23">
        <v>0</v>
      </c>
      <c r="K12" s="23">
        <v>3.57</v>
      </c>
      <c r="L12" s="23">
        <v>0</v>
      </c>
      <c r="M12" s="23">
        <v>21.48</v>
      </c>
      <c r="N12" s="23">
        <v>0</v>
      </c>
      <c r="O12" s="23">
        <v>0</v>
      </c>
      <c r="P12" s="23">
        <v>0</v>
      </c>
      <c r="Q12" s="23">
        <v>0</v>
      </c>
      <c r="R12" s="23">
        <v>0.21</v>
      </c>
      <c r="S12" s="23">
        <v>1.48</v>
      </c>
      <c r="T12" s="23">
        <v>0</v>
      </c>
      <c r="U12" s="23">
        <v>306.9</v>
      </c>
      <c r="V12" s="23">
        <v>252.3</v>
      </c>
      <c r="W12" s="23">
        <v>29.4</v>
      </c>
      <c r="X12" s="23">
        <v>189</v>
      </c>
      <c r="Y12" s="23">
        <v>0.24</v>
      </c>
      <c r="Z12" s="23">
        <v>42</v>
      </c>
      <c r="AA12" s="23">
        <v>21</v>
      </c>
      <c r="AB12" s="23">
        <v>46.2</v>
      </c>
      <c r="AC12" s="23">
        <v>0</v>
      </c>
      <c r="AD12" s="23">
        <v>0.08</v>
      </c>
      <c r="AE12" s="23">
        <v>0.32</v>
      </c>
      <c r="AF12" s="23">
        <v>0.22</v>
      </c>
      <c r="AG12" s="23">
        <v>1.68</v>
      </c>
      <c r="AH12" s="23">
        <v>2.73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186.91</v>
      </c>
      <c r="CA12" s="24"/>
    </row>
    <row r="13" spans="1:79" s="18" customFormat="1" ht="15">
      <c r="A13" s="21" t="s">
        <v>112</v>
      </c>
      <c r="B13" s="25" t="s">
        <v>100</v>
      </c>
      <c r="C13" s="36">
        <v>25</v>
      </c>
      <c r="D13" s="24"/>
      <c r="E13" s="23">
        <v>1.36</v>
      </c>
      <c r="F13" s="23">
        <v>7.05</v>
      </c>
      <c r="G13" s="23">
        <v>8.11</v>
      </c>
      <c r="H13" s="23">
        <v>85.16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0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33"/>
    </row>
    <row r="14" spans="1:79" s="18" customFormat="1" ht="15">
      <c r="A14" s="21"/>
      <c r="B14" s="26" t="s">
        <v>83</v>
      </c>
      <c r="C14" s="27">
        <v>405</v>
      </c>
      <c r="D14" s="24">
        <v>405.63</v>
      </c>
      <c r="E14" s="27">
        <f>E13+E12+E11</f>
        <v>14.95</v>
      </c>
      <c r="F14" s="27">
        <f>F13+F12+F11</f>
        <v>19.73</v>
      </c>
      <c r="G14" s="27">
        <f>G13+G12+G11</f>
        <v>59.260000000000005</v>
      </c>
      <c r="H14" s="27">
        <f>H13+H12+H11</f>
        <v>399.72</v>
      </c>
      <c r="I14" s="27">
        <v>8.51</v>
      </c>
      <c r="J14" s="27">
        <v>0.1</v>
      </c>
      <c r="K14" s="27">
        <v>8.51</v>
      </c>
      <c r="L14" s="27">
        <v>0</v>
      </c>
      <c r="M14" s="27">
        <v>41.05</v>
      </c>
      <c r="N14" s="27">
        <v>23.18</v>
      </c>
      <c r="O14" s="27">
        <v>3.52</v>
      </c>
      <c r="P14" s="27">
        <v>0</v>
      </c>
      <c r="Q14" s="27">
        <v>0</v>
      </c>
      <c r="R14" s="27">
        <v>0.8</v>
      </c>
      <c r="S14" s="27">
        <v>3.46</v>
      </c>
      <c r="T14" s="27">
        <v>0</v>
      </c>
      <c r="U14" s="27">
        <v>712.07</v>
      </c>
      <c r="V14" s="27">
        <v>462.02</v>
      </c>
      <c r="W14" s="27">
        <v>68.35</v>
      </c>
      <c r="X14" s="27">
        <v>367.18</v>
      </c>
      <c r="Y14" s="27">
        <v>2.72</v>
      </c>
      <c r="Z14" s="27">
        <v>97.6</v>
      </c>
      <c r="AA14" s="27">
        <v>57.08</v>
      </c>
      <c r="AB14" s="27">
        <v>109.12</v>
      </c>
      <c r="AC14" s="27">
        <v>0.91</v>
      </c>
      <c r="AD14" s="27">
        <v>0.2</v>
      </c>
      <c r="AE14" s="27">
        <v>0.58</v>
      </c>
      <c r="AF14" s="27">
        <v>0.88</v>
      </c>
      <c r="AG14" s="27">
        <v>4.28</v>
      </c>
      <c r="AH14" s="27">
        <f>AH12+AH11</f>
        <v>3.56</v>
      </c>
      <c r="AI14" s="18">
        <v>0</v>
      </c>
      <c r="AJ14" s="18">
        <v>155</v>
      </c>
      <c r="AK14" s="18">
        <v>144.02</v>
      </c>
      <c r="AL14" s="18">
        <v>241.71</v>
      </c>
      <c r="AM14" s="18">
        <v>90.82</v>
      </c>
      <c r="AN14" s="18">
        <v>46.81</v>
      </c>
      <c r="AO14" s="18">
        <v>109.7</v>
      </c>
      <c r="AP14" s="18">
        <v>35.13</v>
      </c>
      <c r="AQ14" s="18">
        <v>173.47</v>
      </c>
      <c r="AR14" s="18">
        <v>105.03</v>
      </c>
      <c r="AS14" s="18">
        <v>145.93</v>
      </c>
      <c r="AT14" s="18">
        <v>217.31</v>
      </c>
      <c r="AU14" s="18">
        <v>65.48</v>
      </c>
      <c r="AV14" s="18">
        <v>106.79</v>
      </c>
      <c r="AW14" s="18">
        <v>900.03</v>
      </c>
      <c r="AX14" s="18">
        <v>0</v>
      </c>
      <c r="AY14" s="18">
        <v>291.13</v>
      </c>
      <c r="AZ14" s="18">
        <v>159.05</v>
      </c>
      <c r="BA14" s="18">
        <v>84.44</v>
      </c>
      <c r="BB14" s="18">
        <v>62.79</v>
      </c>
      <c r="BC14" s="18">
        <v>0.15</v>
      </c>
      <c r="BD14" s="18">
        <v>0.03</v>
      </c>
      <c r="BE14" s="18">
        <v>0.03</v>
      </c>
      <c r="BF14" s="18">
        <v>0.07</v>
      </c>
      <c r="BG14" s="18">
        <v>0.09</v>
      </c>
      <c r="BH14" s="18">
        <v>0.31</v>
      </c>
      <c r="BI14" s="18">
        <v>0</v>
      </c>
      <c r="BJ14" s="18">
        <v>0.96</v>
      </c>
      <c r="BK14" s="18">
        <v>0</v>
      </c>
      <c r="BL14" s="18">
        <v>0.29</v>
      </c>
      <c r="BM14" s="18">
        <v>0</v>
      </c>
      <c r="BN14" s="18">
        <v>0</v>
      </c>
      <c r="BO14" s="18">
        <v>0</v>
      </c>
      <c r="BP14" s="18">
        <v>0</v>
      </c>
      <c r="BQ14" s="18">
        <v>0.11</v>
      </c>
      <c r="BR14" s="18">
        <v>0.89</v>
      </c>
      <c r="BS14" s="18">
        <v>0</v>
      </c>
      <c r="BT14" s="18">
        <v>0</v>
      </c>
      <c r="BU14" s="18">
        <v>0.03</v>
      </c>
      <c r="BV14" s="18">
        <v>0</v>
      </c>
      <c r="BW14" s="18">
        <v>0</v>
      </c>
      <c r="BX14" s="18">
        <v>0</v>
      </c>
      <c r="BY14" s="18">
        <v>0</v>
      </c>
      <c r="BZ14" s="18">
        <v>405.63</v>
      </c>
      <c r="CA14" s="33">
        <v>22.2</v>
      </c>
    </row>
    <row r="15" spans="1:79" s="18" customFormat="1" ht="15">
      <c r="A15" s="21"/>
      <c r="B15" s="22" t="s">
        <v>84</v>
      </c>
      <c r="C15" s="23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CA15" s="33"/>
    </row>
    <row r="16" spans="1:79" s="18" customFormat="1" ht="15">
      <c r="A16" s="21" t="s">
        <v>103</v>
      </c>
      <c r="B16" s="25" t="s">
        <v>113</v>
      </c>
      <c r="C16" s="23" t="str">
        <f>"160"</f>
        <v>160</v>
      </c>
      <c r="D16" s="24">
        <v>158.94</v>
      </c>
      <c r="E16" s="23">
        <v>4.64</v>
      </c>
      <c r="F16" s="23">
        <v>5.12</v>
      </c>
      <c r="G16" s="23">
        <v>6.4</v>
      </c>
      <c r="H16" s="23">
        <v>93.28</v>
      </c>
      <c r="I16" s="23">
        <v>3.6</v>
      </c>
      <c r="J16" s="23">
        <v>0</v>
      </c>
      <c r="K16" s="23">
        <v>3.6</v>
      </c>
      <c r="L16" s="23">
        <v>0</v>
      </c>
      <c r="M16" s="23">
        <v>7.2</v>
      </c>
      <c r="N16" s="23">
        <v>0</v>
      </c>
      <c r="O16" s="23">
        <v>0</v>
      </c>
      <c r="P16" s="23">
        <v>0</v>
      </c>
      <c r="Q16" s="23">
        <v>0</v>
      </c>
      <c r="R16" s="23">
        <v>1.62</v>
      </c>
      <c r="S16" s="23">
        <v>1.26</v>
      </c>
      <c r="T16" s="23">
        <v>0</v>
      </c>
      <c r="U16" s="23">
        <v>262.8</v>
      </c>
      <c r="V16" s="23">
        <v>216</v>
      </c>
      <c r="W16" s="23">
        <v>25.2</v>
      </c>
      <c r="X16" s="23">
        <v>171</v>
      </c>
      <c r="Y16" s="23">
        <v>0.18</v>
      </c>
      <c r="Z16" s="23">
        <v>36</v>
      </c>
      <c r="AA16" s="23">
        <v>18</v>
      </c>
      <c r="AB16" s="23">
        <v>39.6</v>
      </c>
      <c r="AC16" s="23">
        <v>0</v>
      </c>
      <c r="AD16" s="23">
        <v>0.05</v>
      </c>
      <c r="AE16" s="23">
        <v>0.31</v>
      </c>
      <c r="AF16" s="23">
        <v>0.18</v>
      </c>
      <c r="AG16" s="23">
        <v>1.44</v>
      </c>
      <c r="AH16" s="23">
        <v>1.12</v>
      </c>
      <c r="AI16" s="18">
        <v>0</v>
      </c>
      <c r="AJ16" s="18">
        <v>243</v>
      </c>
      <c r="AK16" s="18">
        <v>288</v>
      </c>
      <c r="AL16" s="18">
        <v>498.6</v>
      </c>
      <c r="AM16" s="18">
        <v>432</v>
      </c>
      <c r="AN16" s="18">
        <v>127.8</v>
      </c>
      <c r="AO16" s="18">
        <v>198</v>
      </c>
      <c r="AP16" s="18">
        <v>77.4</v>
      </c>
      <c r="AQ16" s="18">
        <v>253.8</v>
      </c>
      <c r="AR16" s="18">
        <v>190.8</v>
      </c>
      <c r="AS16" s="18">
        <v>189</v>
      </c>
      <c r="AT16" s="18">
        <v>388.8</v>
      </c>
      <c r="AU16" s="18">
        <v>140.4</v>
      </c>
      <c r="AV16" s="18">
        <v>82.8</v>
      </c>
      <c r="AW16" s="18">
        <v>910.8</v>
      </c>
      <c r="AX16" s="18">
        <v>0</v>
      </c>
      <c r="AY16" s="18">
        <v>489.6</v>
      </c>
      <c r="AZ16" s="18">
        <v>333</v>
      </c>
      <c r="BA16" s="18">
        <v>279</v>
      </c>
      <c r="BB16" s="18">
        <v>36</v>
      </c>
      <c r="BC16" s="18">
        <v>0.18</v>
      </c>
      <c r="BD16" s="18">
        <v>0.13</v>
      </c>
      <c r="BE16" s="18">
        <v>0.07</v>
      </c>
      <c r="BF16" s="18">
        <v>0.14</v>
      </c>
      <c r="BG16" s="18">
        <v>0.16</v>
      </c>
      <c r="BH16" s="18">
        <v>0.81</v>
      </c>
      <c r="BI16" s="18">
        <v>0.05</v>
      </c>
      <c r="BJ16" s="18">
        <v>1.01</v>
      </c>
      <c r="BK16" s="18">
        <v>0.04</v>
      </c>
      <c r="BL16" s="18">
        <v>0.56</v>
      </c>
      <c r="BM16" s="18">
        <v>0.07</v>
      </c>
      <c r="BN16" s="18">
        <v>0</v>
      </c>
      <c r="BO16" s="18">
        <v>0</v>
      </c>
      <c r="BP16" s="18">
        <v>0</v>
      </c>
      <c r="BQ16" s="18">
        <v>0.14</v>
      </c>
      <c r="BR16" s="18">
        <v>1.24</v>
      </c>
      <c r="BS16" s="18">
        <v>0.02</v>
      </c>
      <c r="BT16" s="18">
        <v>0</v>
      </c>
      <c r="BU16" s="18">
        <v>0.04</v>
      </c>
      <c r="BV16" s="18">
        <v>0.05</v>
      </c>
      <c r="BW16" s="18">
        <v>0.14</v>
      </c>
      <c r="BX16" s="18">
        <v>0</v>
      </c>
      <c r="BY16" s="18">
        <v>0</v>
      </c>
      <c r="BZ16" s="18">
        <v>158.94</v>
      </c>
      <c r="CA16" s="33"/>
    </row>
    <row r="17" spans="1:79" s="18" customFormat="1" ht="15">
      <c r="A17" s="21"/>
      <c r="B17" s="26" t="s">
        <v>83</v>
      </c>
      <c r="C17" s="27">
        <v>160</v>
      </c>
      <c r="D17" s="24">
        <v>158.94</v>
      </c>
      <c r="E17" s="27">
        <v>4.64</v>
      </c>
      <c r="F17" s="27">
        <v>5.12</v>
      </c>
      <c r="G17" s="27">
        <v>6.4</v>
      </c>
      <c r="H17" s="27">
        <v>93.28</v>
      </c>
      <c r="I17" s="27">
        <v>3.6</v>
      </c>
      <c r="J17" s="27">
        <v>0</v>
      </c>
      <c r="K17" s="27">
        <v>3.6</v>
      </c>
      <c r="L17" s="27">
        <v>0</v>
      </c>
      <c r="M17" s="27">
        <v>7.2</v>
      </c>
      <c r="N17" s="27">
        <v>0</v>
      </c>
      <c r="O17" s="27">
        <v>0</v>
      </c>
      <c r="P17" s="27">
        <v>0</v>
      </c>
      <c r="Q17" s="27">
        <v>0</v>
      </c>
      <c r="R17" s="27">
        <v>1.62</v>
      </c>
      <c r="S17" s="27">
        <v>1.26</v>
      </c>
      <c r="T17" s="27">
        <v>0</v>
      </c>
      <c r="U17" s="27">
        <v>262.8</v>
      </c>
      <c r="V17" s="27">
        <v>216</v>
      </c>
      <c r="W17" s="27">
        <v>25.2</v>
      </c>
      <c r="X17" s="27">
        <v>171</v>
      </c>
      <c r="Y17" s="27">
        <v>0.18</v>
      </c>
      <c r="Z17" s="27">
        <v>36</v>
      </c>
      <c r="AA17" s="27">
        <v>18</v>
      </c>
      <c r="AB17" s="27">
        <v>39.6</v>
      </c>
      <c r="AC17" s="27">
        <v>0</v>
      </c>
      <c r="AD17" s="27">
        <v>0.05</v>
      </c>
      <c r="AE17" s="27">
        <v>0.31</v>
      </c>
      <c r="AF17" s="27">
        <v>0.18</v>
      </c>
      <c r="AG17" s="27">
        <v>1.44</v>
      </c>
      <c r="AH17" s="27">
        <v>1.12</v>
      </c>
      <c r="AI17" s="18">
        <v>0</v>
      </c>
      <c r="AJ17" s="18">
        <v>243</v>
      </c>
      <c r="AK17" s="18">
        <v>288</v>
      </c>
      <c r="AL17" s="18">
        <v>498.6</v>
      </c>
      <c r="AM17" s="18">
        <v>432</v>
      </c>
      <c r="AN17" s="18">
        <v>127.8</v>
      </c>
      <c r="AO17" s="18">
        <v>198</v>
      </c>
      <c r="AP17" s="18">
        <v>77.4</v>
      </c>
      <c r="AQ17" s="18">
        <v>253.8</v>
      </c>
      <c r="AR17" s="18">
        <v>190.8</v>
      </c>
      <c r="AS17" s="18">
        <v>189</v>
      </c>
      <c r="AT17" s="18">
        <v>388.8</v>
      </c>
      <c r="AU17" s="18">
        <v>140.4</v>
      </c>
      <c r="AV17" s="18">
        <v>82.8</v>
      </c>
      <c r="AW17" s="18">
        <v>910.8</v>
      </c>
      <c r="AX17" s="18">
        <v>0</v>
      </c>
      <c r="AY17" s="18">
        <v>489.6</v>
      </c>
      <c r="AZ17" s="18">
        <v>333</v>
      </c>
      <c r="BA17" s="18">
        <v>279</v>
      </c>
      <c r="BB17" s="18">
        <v>36</v>
      </c>
      <c r="BC17" s="18">
        <v>0.18</v>
      </c>
      <c r="BD17" s="18">
        <v>0.13</v>
      </c>
      <c r="BE17" s="18">
        <v>0.07</v>
      </c>
      <c r="BF17" s="18">
        <v>0.14</v>
      </c>
      <c r="BG17" s="18">
        <v>0.16</v>
      </c>
      <c r="BH17" s="18">
        <v>0.81</v>
      </c>
      <c r="BI17" s="18">
        <v>0.05</v>
      </c>
      <c r="BJ17" s="18">
        <v>1.01</v>
      </c>
      <c r="BK17" s="18">
        <v>0.04</v>
      </c>
      <c r="BL17" s="18">
        <v>0.56</v>
      </c>
      <c r="BM17" s="18">
        <v>0.07</v>
      </c>
      <c r="BN17" s="18">
        <v>0</v>
      </c>
      <c r="BO17" s="18">
        <v>0</v>
      </c>
      <c r="BP17" s="18">
        <v>0</v>
      </c>
      <c r="BQ17" s="18">
        <v>0.14</v>
      </c>
      <c r="BR17" s="18">
        <v>1.24</v>
      </c>
      <c r="BS17" s="18">
        <v>0.02</v>
      </c>
      <c r="BT17" s="18">
        <v>0</v>
      </c>
      <c r="BU17" s="18">
        <v>0.04</v>
      </c>
      <c r="BV17" s="18">
        <v>0.05</v>
      </c>
      <c r="BW17" s="18">
        <v>0.14</v>
      </c>
      <c r="BX17" s="18">
        <v>0</v>
      </c>
      <c r="BY17" s="18">
        <v>0</v>
      </c>
      <c r="BZ17" s="18">
        <v>158.94</v>
      </c>
      <c r="CA17" s="33">
        <v>5.18</v>
      </c>
    </row>
    <row r="18" spans="1:79" s="18" customFormat="1" ht="15">
      <c r="A18" s="21"/>
      <c r="B18" s="22" t="s">
        <v>85</v>
      </c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CA18" s="33"/>
    </row>
    <row r="19" spans="1:79" s="18" customFormat="1" ht="15">
      <c r="A19" s="21" t="s">
        <v>104</v>
      </c>
      <c r="B19" s="25" t="s">
        <v>94</v>
      </c>
      <c r="C19" s="23" t="str">
        <f>"60"</f>
        <v>60</v>
      </c>
      <c r="D19" s="24">
        <v>71.88</v>
      </c>
      <c r="E19" s="23">
        <v>0.48</v>
      </c>
      <c r="F19" s="23">
        <v>0.06</v>
      </c>
      <c r="G19" s="23">
        <v>1.5</v>
      </c>
      <c r="H19" s="23">
        <v>8.1</v>
      </c>
      <c r="I19" s="28">
        <v>0.5</v>
      </c>
      <c r="J19" s="28">
        <v>2.6</v>
      </c>
      <c r="K19" s="28">
        <v>0.5</v>
      </c>
      <c r="L19" s="28">
        <v>0</v>
      </c>
      <c r="M19" s="28">
        <v>2.48</v>
      </c>
      <c r="N19" s="28">
        <v>0.08</v>
      </c>
      <c r="O19" s="28">
        <v>0.99</v>
      </c>
      <c r="P19" s="28">
        <v>0</v>
      </c>
      <c r="Q19" s="28">
        <v>0</v>
      </c>
      <c r="R19" s="28">
        <v>0.09</v>
      </c>
      <c r="S19" s="28">
        <v>0.44</v>
      </c>
      <c r="T19" s="28">
        <v>0</v>
      </c>
      <c r="U19" s="28">
        <v>110.12</v>
      </c>
      <c r="V19" s="28">
        <v>18.25</v>
      </c>
      <c r="W19" s="28">
        <v>10.54</v>
      </c>
      <c r="X19" s="28">
        <v>33.57</v>
      </c>
      <c r="Y19" s="28">
        <v>0.48</v>
      </c>
      <c r="Z19" s="28">
        <v>0</v>
      </c>
      <c r="AA19" s="28">
        <v>38.1</v>
      </c>
      <c r="AB19" s="28">
        <v>6.48</v>
      </c>
      <c r="AC19" s="28">
        <v>1.85</v>
      </c>
      <c r="AD19" s="28">
        <v>0.02</v>
      </c>
      <c r="AE19" s="28">
        <v>0.03</v>
      </c>
      <c r="AF19" s="28">
        <v>0.15</v>
      </c>
      <c r="AG19" s="28">
        <v>0.25</v>
      </c>
      <c r="AH19" s="23">
        <v>6</v>
      </c>
      <c r="AI19" s="18">
        <v>0</v>
      </c>
      <c r="AJ19" s="18">
        <v>17.15</v>
      </c>
      <c r="AK19" s="18">
        <v>13.34</v>
      </c>
      <c r="AL19" s="18">
        <v>19.06</v>
      </c>
      <c r="AM19" s="18">
        <v>16.52</v>
      </c>
      <c r="AN19" s="18">
        <v>3.81</v>
      </c>
      <c r="AO19" s="18">
        <v>13.34</v>
      </c>
      <c r="AP19" s="18">
        <v>3.18</v>
      </c>
      <c r="AQ19" s="18">
        <v>10.8</v>
      </c>
      <c r="AR19" s="18">
        <v>16.51</v>
      </c>
      <c r="AS19" s="18">
        <v>28.6</v>
      </c>
      <c r="AT19" s="18">
        <v>33.66</v>
      </c>
      <c r="AU19" s="18">
        <v>6.37</v>
      </c>
      <c r="AV19" s="18">
        <v>17.79</v>
      </c>
      <c r="AW19" s="18">
        <v>88.93</v>
      </c>
      <c r="AX19" s="18">
        <v>0</v>
      </c>
      <c r="AY19" s="18">
        <v>10.8</v>
      </c>
      <c r="AZ19" s="18">
        <v>17.15</v>
      </c>
      <c r="BA19" s="18">
        <v>13.34</v>
      </c>
      <c r="BB19" s="18">
        <v>4.45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0.25</v>
      </c>
      <c r="BK19" s="18">
        <v>0</v>
      </c>
      <c r="BL19" s="18">
        <v>0.16</v>
      </c>
      <c r="BM19" s="18">
        <v>0.01</v>
      </c>
      <c r="BN19" s="18">
        <v>0.03</v>
      </c>
      <c r="BO19" s="18">
        <v>0</v>
      </c>
      <c r="BP19" s="18">
        <v>0</v>
      </c>
      <c r="BQ19" s="18">
        <v>0</v>
      </c>
      <c r="BR19" s="18">
        <v>0.93</v>
      </c>
      <c r="BS19" s="18">
        <v>0</v>
      </c>
      <c r="BT19" s="18">
        <v>0</v>
      </c>
      <c r="BU19" s="18">
        <v>2.32</v>
      </c>
      <c r="BV19" s="18">
        <v>0</v>
      </c>
      <c r="BW19" s="18">
        <v>0</v>
      </c>
      <c r="BX19" s="18">
        <v>0</v>
      </c>
      <c r="BY19" s="18">
        <v>0</v>
      </c>
      <c r="BZ19" s="18">
        <v>71.88</v>
      </c>
      <c r="CA19" s="34"/>
    </row>
    <row r="20" spans="1:79" s="18" customFormat="1" ht="15">
      <c r="A20" s="21" t="s">
        <v>105</v>
      </c>
      <c r="B20" s="25" t="s">
        <v>95</v>
      </c>
      <c r="C20" s="23" t="str">
        <f>"250/20"</f>
        <v>250/20</v>
      </c>
      <c r="D20" s="24">
        <v>192.24</v>
      </c>
      <c r="E20" s="23">
        <v>9.51</v>
      </c>
      <c r="F20" s="23">
        <v>4.76</v>
      </c>
      <c r="G20" s="23">
        <v>30.86</v>
      </c>
      <c r="H20" s="23">
        <v>207</v>
      </c>
      <c r="I20" s="23">
        <v>2.22</v>
      </c>
      <c r="J20" s="23">
        <v>0.1</v>
      </c>
      <c r="K20" s="23">
        <v>2.22</v>
      </c>
      <c r="L20" s="23">
        <v>0</v>
      </c>
      <c r="M20" s="23">
        <v>2.49</v>
      </c>
      <c r="N20" s="23">
        <v>21.17</v>
      </c>
      <c r="O20" s="23">
        <v>3.12</v>
      </c>
      <c r="P20" s="23">
        <v>0</v>
      </c>
      <c r="Q20" s="23">
        <v>0</v>
      </c>
      <c r="R20" s="23">
        <v>0.12</v>
      </c>
      <c r="S20" s="23">
        <v>1.38</v>
      </c>
      <c r="T20" s="23">
        <v>0</v>
      </c>
      <c r="U20" s="23">
        <v>354.51</v>
      </c>
      <c r="V20" s="23">
        <v>24.83</v>
      </c>
      <c r="W20" s="23">
        <v>29.87</v>
      </c>
      <c r="X20" s="23">
        <v>75.97</v>
      </c>
      <c r="Y20" s="23">
        <v>1.76</v>
      </c>
      <c r="Z20" s="23">
        <v>14.16</v>
      </c>
      <c r="AA20" s="23">
        <v>787.84</v>
      </c>
      <c r="AB20" s="23">
        <v>187.64</v>
      </c>
      <c r="AC20" s="23">
        <v>0.21</v>
      </c>
      <c r="AD20" s="23">
        <v>0.16</v>
      </c>
      <c r="AE20" s="23">
        <v>0.06</v>
      </c>
      <c r="AF20" s="23">
        <v>1.05</v>
      </c>
      <c r="AG20" s="23">
        <v>2.01</v>
      </c>
      <c r="AH20" s="23">
        <v>5.5</v>
      </c>
      <c r="AI20" s="18">
        <v>0</v>
      </c>
      <c r="AJ20" s="18">
        <v>165.52</v>
      </c>
      <c r="AK20" s="18">
        <v>182.55</v>
      </c>
      <c r="AL20" s="18">
        <v>272.04</v>
      </c>
      <c r="AM20" s="18">
        <v>259.59</v>
      </c>
      <c r="AN20" s="18">
        <v>35.68</v>
      </c>
      <c r="AO20" s="18">
        <v>144.91</v>
      </c>
      <c r="AP20" s="18">
        <v>48.24</v>
      </c>
      <c r="AQ20" s="18">
        <v>170.63</v>
      </c>
      <c r="AR20" s="18">
        <v>163.11</v>
      </c>
      <c r="AS20" s="18">
        <v>306.9</v>
      </c>
      <c r="AT20" s="18">
        <v>372.77</v>
      </c>
      <c r="AU20" s="18">
        <v>76.34</v>
      </c>
      <c r="AV20" s="18">
        <v>161.04</v>
      </c>
      <c r="AW20" s="18">
        <v>580.97</v>
      </c>
      <c r="AX20" s="18">
        <v>0</v>
      </c>
      <c r="AY20" s="18">
        <v>113.93</v>
      </c>
      <c r="AZ20" s="18">
        <v>139.8</v>
      </c>
      <c r="BA20" s="18">
        <v>117.39</v>
      </c>
      <c r="BB20" s="18">
        <v>43.62</v>
      </c>
      <c r="BC20" s="18">
        <v>0.13</v>
      </c>
      <c r="BD20" s="18">
        <v>0.03</v>
      </c>
      <c r="BE20" s="18">
        <v>0.03</v>
      </c>
      <c r="BF20" s="18">
        <v>0.07</v>
      </c>
      <c r="BG20" s="18">
        <v>0.09</v>
      </c>
      <c r="BH20" s="18">
        <v>0.28</v>
      </c>
      <c r="BI20" s="18">
        <v>0</v>
      </c>
      <c r="BJ20" s="18">
        <v>0.92</v>
      </c>
      <c r="BK20" s="18">
        <v>0</v>
      </c>
      <c r="BL20" s="18">
        <v>0.33</v>
      </c>
      <c r="BM20" s="18">
        <v>0</v>
      </c>
      <c r="BN20" s="18">
        <v>0</v>
      </c>
      <c r="BO20" s="18">
        <v>0</v>
      </c>
      <c r="BP20" s="18">
        <v>0</v>
      </c>
      <c r="BQ20" s="18">
        <v>0.1</v>
      </c>
      <c r="BR20" s="18">
        <v>0.91</v>
      </c>
      <c r="BS20" s="18">
        <v>0</v>
      </c>
      <c r="BT20" s="18">
        <v>0</v>
      </c>
      <c r="BU20" s="18">
        <v>0.22</v>
      </c>
      <c r="BV20" s="18">
        <v>0.02</v>
      </c>
      <c r="BW20" s="18">
        <v>0</v>
      </c>
      <c r="BX20" s="18">
        <v>0</v>
      </c>
      <c r="BY20" s="18">
        <v>0</v>
      </c>
      <c r="BZ20" s="18">
        <v>192.24</v>
      </c>
      <c r="CA20" s="34"/>
    </row>
    <row r="21" spans="1:79" s="18" customFormat="1" ht="15">
      <c r="A21" s="21" t="s">
        <v>106</v>
      </c>
      <c r="B21" s="25" t="s">
        <v>93</v>
      </c>
      <c r="C21" s="36">
        <v>180</v>
      </c>
      <c r="D21" s="24">
        <v>224.64</v>
      </c>
      <c r="E21" s="23">
        <v>15.59</v>
      </c>
      <c r="F21" s="23">
        <v>8.1</v>
      </c>
      <c r="G21" s="23">
        <v>18.37</v>
      </c>
      <c r="H21" s="23">
        <v>209.44</v>
      </c>
      <c r="I21" s="23">
        <v>5.43</v>
      </c>
      <c r="J21" s="23">
        <v>0.21</v>
      </c>
      <c r="K21" s="23">
        <v>5.43</v>
      </c>
      <c r="L21" s="23">
        <v>0</v>
      </c>
      <c r="M21" s="23">
        <v>8.44</v>
      </c>
      <c r="N21" s="23">
        <v>8.93</v>
      </c>
      <c r="O21" s="23">
        <v>3.47</v>
      </c>
      <c r="P21" s="23">
        <v>0</v>
      </c>
      <c r="Q21" s="23">
        <v>0</v>
      </c>
      <c r="R21" s="23">
        <v>0.52</v>
      </c>
      <c r="S21" s="23">
        <v>3</v>
      </c>
      <c r="T21" s="23">
        <v>0</v>
      </c>
      <c r="U21" s="23">
        <v>659.88</v>
      </c>
      <c r="V21" s="23">
        <v>114.93</v>
      </c>
      <c r="W21" s="23">
        <v>42.55</v>
      </c>
      <c r="X21" s="23">
        <v>174.62</v>
      </c>
      <c r="Y21" s="23">
        <v>1.79</v>
      </c>
      <c r="Z21" s="23">
        <v>47.44</v>
      </c>
      <c r="AA21" s="23">
        <v>59.01</v>
      </c>
      <c r="AB21" s="23">
        <v>90.88</v>
      </c>
      <c r="AC21" s="23">
        <v>0.52</v>
      </c>
      <c r="AD21" s="23">
        <v>0.09</v>
      </c>
      <c r="AE21" s="23">
        <v>0.2</v>
      </c>
      <c r="AF21" s="23">
        <v>2.99</v>
      </c>
      <c r="AG21" s="23">
        <v>2.48</v>
      </c>
      <c r="AH21" s="23">
        <v>13.73</v>
      </c>
      <c r="AI21" s="18">
        <v>0</v>
      </c>
      <c r="AJ21" s="18">
        <v>224.3</v>
      </c>
      <c r="AK21" s="18">
        <v>191.24</v>
      </c>
      <c r="AL21" s="18">
        <v>304.6</v>
      </c>
      <c r="AM21" s="18">
        <v>209.44</v>
      </c>
      <c r="AN21" s="18">
        <v>92.53</v>
      </c>
      <c r="AO21" s="18">
        <v>167.15</v>
      </c>
      <c r="AP21" s="18">
        <v>50.04</v>
      </c>
      <c r="AQ21" s="18">
        <v>217.35</v>
      </c>
      <c r="AR21" s="18">
        <v>218.9</v>
      </c>
      <c r="AS21" s="18">
        <v>264.07</v>
      </c>
      <c r="AT21" s="18">
        <v>427.35</v>
      </c>
      <c r="AU21" s="18">
        <v>102.67</v>
      </c>
      <c r="AV21" s="18">
        <v>158.75</v>
      </c>
      <c r="AW21" s="18">
        <v>1012.15</v>
      </c>
      <c r="AX21" s="18">
        <v>1.22</v>
      </c>
      <c r="AY21" s="18">
        <v>266.17</v>
      </c>
      <c r="AZ21" s="18">
        <v>245.39</v>
      </c>
      <c r="BA21" s="18">
        <v>156.94</v>
      </c>
      <c r="BB21" s="18">
        <v>86.2</v>
      </c>
      <c r="BC21" s="18">
        <v>0.28</v>
      </c>
      <c r="BD21" s="18">
        <v>0.06</v>
      </c>
      <c r="BE21" s="18">
        <v>0.05</v>
      </c>
      <c r="BF21" s="18">
        <v>0.14</v>
      </c>
      <c r="BG21" s="18">
        <v>0.18</v>
      </c>
      <c r="BH21" s="18">
        <v>0.59</v>
      </c>
      <c r="BI21" s="18">
        <v>0</v>
      </c>
      <c r="BJ21" s="18">
        <v>1.84</v>
      </c>
      <c r="BK21" s="18">
        <v>0</v>
      </c>
      <c r="BL21" s="18">
        <v>0.56</v>
      </c>
      <c r="BM21" s="18">
        <v>0</v>
      </c>
      <c r="BN21" s="18">
        <v>0</v>
      </c>
      <c r="BO21" s="18">
        <v>0</v>
      </c>
      <c r="BP21" s="18">
        <v>0</v>
      </c>
      <c r="BQ21" s="18">
        <v>0.21</v>
      </c>
      <c r="BR21" s="18">
        <v>1.7</v>
      </c>
      <c r="BS21" s="18">
        <v>0</v>
      </c>
      <c r="BT21" s="18">
        <v>0</v>
      </c>
      <c r="BU21" s="18">
        <v>0.07</v>
      </c>
      <c r="BV21" s="18">
        <v>0.01</v>
      </c>
      <c r="BW21" s="18">
        <v>0</v>
      </c>
      <c r="BX21" s="18">
        <v>0</v>
      </c>
      <c r="BY21" s="18">
        <v>0</v>
      </c>
      <c r="BZ21" s="18">
        <v>224.64</v>
      </c>
      <c r="CA21" s="33"/>
    </row>
    <row r="22" spans="1:79" s="18" customFormat="1" ht="15">
      <c r="A22" s="21" t="s">
        <v>107</v>
      </c>
      <c r="B22" s="25" t="s">
        <v>96</v>
      </c>
      <c r="C22" s="23" t="str">
        <f>"200"</f>
        <v>200</v>
      </c>
      <c r="D22" s="24">
        <v>190.04</v>
      </c>
      <c r="E22" s="23">
        <v>0.9</v>
      </c>
      <c r="F22" s="23">
        <v>0</v>
      </c>
      <c r="G22" s="23">
        <v>20.6</v>
      </c>
      <c r="H22" s="23">
        <v>83</v>
      </c>
      <c r="I22" s="23">
        <v>0</v>
      </c>
      <c r="J22" s="23">
        <v>0</v>
      </c>
      <c r="K22" s="23">
        <v>0</v>
      </c>
      <c r="L22" s="23">
        <v>0</v>
      </c>
      <c r="M22" s="23">
        <v>9.1</v>
      </c>
      <c r="N22" s="23">
        <v>0</v>
      </c>
      <c r="O22" s="23">
        <v>0.04</v>
      </c>
      <c r="P22" s="23">
        <v>0</v>
      </c>
      <c r="Q22" s="23">
        <v>0</v>
      </c>
      <c r="R22" s="23">
        <v>0</v>
      </c>
      <c r="S22" s="23">
        <v>0.03</v>
      </c>
      <c r="T22" s="23">
        <v>0</v>
      </c>
      <c r="U22" s="23">
        <v>0.26</v>
      </c>
      <c r="V22" s="23">
        <v>0.26</v>
      </c>
      <c r="W22" s="23">
        <v>0</v>
      </c>
      <c r="X22" s="23">
        <v>0</v>
      </c>
      <c r="Y22" s="23">
        <v>0.03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0.1</v>
      </c>
      <c r="AI22" s="18">
        <v>0</v>
      </c>
      <c r="AJ22" s="18">
        <v>4.51</v>
      </c>
      <c r="AK22" s="18">
        <v>4.89</v>
      </c>
      <c r="AL22" s="18">
        <v>7.14</v>
      </c>
      <c r="AM22" s="18">
        <v>6.77</v>
      </c>
      <c r="AN22" s="18">
        <v>1.13</v>
      </c>
      <c r="AO22" s="18">
        <v>4.14</v>
      </c>
      <c r="AP22" s="18">
        <v>1.13</v>
      </c>
      <c r="AQ22" s="18">
        <v>3.38</v>
      </c>
      <c r="AR22" s="18">
        <v>6.39</v>
      </c>
      <c r="AS22" s="18">
        <v>3.76</v>
      </c>
      <c r="AT22" s="18">
        <v>29.33</v>
      </c>
      <c r="AU22" s="18">
        <v>2.63</v>
      </c>
      <c r="AV22" s="18">
        <v>5.26</v>
      </c>
      <c r="AW22" s="18">
        <v>15.79</v>
      </c>
      <c r="AX22" s="18">
        <v>0</v>
      </c>
      <c r="AY22" s="18">
        <v>4.89</v>
      </c>
      <c r="AZ22" s="18">
        <v>6.02</v>
      </c>
      <c r="BA22" s="18">
        <v>2.26</v>
      </c>
      <c r="BB22" s="18">
        <v>1.88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206.54</v>
      </c>
      <c r="CA22" s="33"/>
    </row>
    <row r="23" spans="1:79" s="18" customFormat="1" ht="15">
      <c r="A23" s="37" t="s">
        <v>108</v>
      </c>
      <c r="B23" s="25" t="s">
        <v>82</v>
      </c>
      <c r="C23" s="23" t="str">
        <f>"30"</f>
        <v>30</v>
      </c>
      <c r="D23" s="24">
        <v>15.08</v>
      </c>
      <c r="E23" s="23">
        <v>2.37</v>
      </c>
      <c r="F23" s="23">
        <v>2.67</v>
      </c>
      <c r="G23" s="23">
        <v>17.16</v>
      </c>
      <c r="H23" s="23">
        <v>71.67</v>
      </c>
      <c r="I23" s="23">
        <v>0.08</v>
      </c>
      <c r="J23" s="23">
        <v>0</v>
      </c>
      <c r="K23" s="23">
        <v>0.08</v>
      </c>
      <c r="L23" s="23">
        <v>0</v>
      </c>
      <c r="M23" s="23">
        <v>0.84</v>
      </c>
      <c r="N23" s="23">
        <v>18.48</v>
      </c>
      <c r="O23" s="23">
        <v>1.32</v>
      </c>
      <c r="P23" s="23">
        <v>0</v>
      </c>
      <c r="Q23" s="23">
        <v>0</v>
      </c>
      <c r="R23" s="23">
        <v>0.12</v>
      </c>
      <c r="S23" s="23">
        <v>0.6</v>
      </c>
      <c r="T23" s="23">
        <v>0</v>
      </c>
      <c r="U23" s="23">
        <v>53.2</v>
      </c>
      <c r="V23" s="23">
        <v>9.2</v>
      </c>
      <c r="W23" s="23">
        <v>13.2</v>
      </c>
      <c r="X23" s="23">
        <v>34.8</v>
      </c>
      <c r="Y23" s="23">
        <v>0.8</v>
      </c>
      <c r="Z23" s="23">
        <v>0</v>
      </c>
      <c r="AA23" s="23">
        <v>0</v>
      </c>
      <c r="AB23" s="23">
        <v>0</v>
      </c>
      <c r="AC23" s="23">
        <v>0.52</v>
      </c>
      <c r="AD23" s="23">
        <v>0.06</v>
      </c>
      <c r="AE23" s="23">
        <v>0.02</v>
      </c>
      <c r="AF23" s="23">
        <v>0.64</v>
      </c>
      <c r="AG23" s="23">
        <v>1.24</v>
      </c>
      <c r="AH23" s="23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190.06</v>
      </c>
      <c r="CA23" s="33"/>
    </row>
    <row r="24" spans="1:79" s="18" customFormat="1" ht="15">
      <c r="A24" s="21" t="s">
        <v>109</v>
      </c>
      <c r="B24" s="25" t="s">
        <v>86</v>
      </c>
      <c r="C24" s="23" t="str">
        <f>"30"</f>
        <v>30</v>
      </c>
      <c r="D24" s="24">
        <v>14.1</v>
      </c>
      <c r="E24" s="23">
        <v>1.98</v>
      </c>
      <c r="F24" s="23">
        <v>0.36</v>
      </c>
      <c r="G24" s="23">
        <v>10.02</v>
      </c>
      <c r="H24" s="23">
        <v>53.03</v>
      </c>
      <c r="I24" s="23">
        <v>0.06</v>
      </c>
      <c r="J24" s="23">
        <v>0</v>
      </c>
      <c r="K24" s="23">
        <v>0.06</v>
      </c>
      <c r="L24" s="23">
        <v>0</v>
      </c>
      <c r="M24" s="23">
        <v>0.36</v>
      </c>
      <c r="N24" s="23">
        <v>9.66</v>
      </c>
      <c r="O24" s="23">
        <v>2.49</v>
      </c>
      <c r="P24" s="23">
        <v>0</v>
      </c>
      <c r="Q24" s="23">
        <v>0</v>
      </c>
      <c r="R24" s="23">
        <v>0.3</v>
      </c>
      <c r="S24" s="23">
        <v>0.75</v>
      </c>
      <c r="T24" s="23">
        <v>0</v>
      </c>
      <c r="U24" s="23">
        <v>73.5</v>
      </c>
      <c r="V24" s="23">
        <v>10.5</v>
      </c>
      <c r="W24" s="23">
        <v>14.1</v>
      </c>
      <c r="X24" s="23">
        <v>47.4</v>
      </c>
      <c r="Y24" s="23">
        <v>1.17</v>
      </c>
      <c r="Z24" s="23">
        <v>0</v>
      </c>
      <c r="AA24" s="23">
        <v>1.5</v>
      </c>
      <c r="AB24" s="23">
        <v>0.3</v>
      </c>
      <c r="AC24" s="23">
        <v>0.42</v>
      </c>
      <c r="AD24" s="23">
        <v>0.05</v>
      </c>
      <c r="AE24" s="23">
        <v>0.02</v>
      </c>
      <c r="AF24" s="23">
        <v>0.21</v>
      </c>
      <c r="AG24" s="23">
        <v>0.6</v>
      </c>
      <c r="AH24" s="23">
        <v>0</v>
      </c>
      <c r="AI24" s="18">
        <v>0</v>
      </c>
      <c r="AJ24" s="18">
        <v>96.6</v>
      </c>
      <c r="AK24" s="18">
        <v>74.4</v>
      </c>
      <c r="AL24" s="18">
        <v>128.1</v>
      </c>
      <c r="AM24" s="18">
        <v>66.9</v>
      </c>
      <c r="AN24" s="18">
        <v>27.9</v>
      </c>
      <c r="AO24" s="18">
        <v>59.4</v>
      </c>
      <c r="AP24" s="18">
        <v>24</v>
      </c>
      <c r="AQ24" s="18">
        <v>111.3</v>
      </c>
      <c r="AR24" s="18">
        <v>89.1</v>
      </c>
      <c r="AS24" s="18">
        <v>87.3</v>
      </c>
      <c r="AT24" s="18">
        <v>139.2</v>
      </c>
      <c r="AU24" s="18">
        <v>37.2</v>
      </c>
      <c r="AV24" s="18">
        <v>93</v>
      </c>
      <c r="AW24" s="18">
        <v>458.7</v>
      </c>
      <c r="AX24" s="18">
        <v>0</v>
      </c>
      <c r="AY24" s="18">
        <v>157.8</v>
      </c>
      <c r="AZ24" s="18">
        <v>87.3</v>
      </c>
      <c r="BA24" s="18">
        <v>54</v>
      </c>
      <c r="BB24" s="18">
        <v>39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0.04</v>
      </c>
      <c r="BK24" s="18">
        <v>0</v>
      </c>
      <c r="BL24" s="18">
        <v>0</v>
      </c>
      <c r="BM24" s="18">
        <v>0.01</v>
      </c>
      <c r="BN24" s="18">
        <v>0</v>
      </c>
      <c r="BO24" s="18">
        <v>0</v>
      </c>
      <c r="BP24" s="18">
        <v>0</v>
      </c>
      <c r="BQ24" s="18">
        <v>0</v>
      </c>
      <c r="BR24" s="18">
        <v>0.03</v>
      </c>
      <c r="BS24" s="18">
        <v>0</v>
      </c>
      <c r="BT24" s="18">
        <v>0</v>
      </c>
      <c r="BU24" s="18">
        <v>0.14</v>
      </c>
      <c r="BV24" s="18">
        <v>0.02</v>
      </c>
      <c r="BW24" s="18">
        <v>0</v>
      </c>
      <c r="BX24" s="18">
        <v>0</v>
      </c>
      <c r="BY24" s="18">
        <v>0</v>
      </c>
      <c r="BZ24" s="18">
        <v>14.1</v>
      </c>
      <c r="CA24" s="33"/>
    </row>
    <row r="25" spans="1:79" s="18" customFormat="1" ht="15">
      <c r="A25" s="21"/>
      <c r="B25" s="30" t="s">
        <v>83</v>
      </c>
      <c r="C25" s="27">
        <v>750</v>
      </c>
      <c r="D25" s="24">
        <v>709.41</v>
      </c>
      <c r="E25" s="27">
        <f>E24+E23+E22+E21+E20+E19</f>
        <v>30.830000000000002</v>
      </c>
      <c r="F25" s="27">
        <f>F24+F23+F21+F20+F19</f>
        <v>15.95</v>
      </c>
      <c r="G25" s="27">
        <f>G24+G23+G22+G21+G20+G19</f>
        <v>98.51</v>
      </c>
      <c r="H25" s="27">
        <f>H24+H23+H22+H21+H20+H19</f>
        <v>632.24</v>
      </c>
      <c r="I25" s="23">
        <v>8.25</v>
      </c>
      <c r="J25" s="23">
        <v>2.91</v>
      </c>
      <c r="K25" s="23">
        <v>8.25</v>
      </c>
      <c r="L25" s="23">
        <v>0</v>
      </c>
      <c r="M25" s="23">
        <v>30.67</v>
      </c>
      <c r="N25" s="23">
        <v>40.13</v>
      </c>
      <c r="O25" s="23">
        <v>10.72</v>
      </c>
      <c r="P25" s="23">
        <v>0</v>
      </c>
      <c r="Q25" s="23">
        <v>0</v>
      </c>
      <c r="R25" s="23">
        <v>1.35</v>
      </c>
      <c r="S25" s="23">
        <v>5.78</v>
      </c>
      <c r="T25" s="23">
        <v>0</v>
      </c>
      <c r="U25" s="23">
        <v>1296.27</v>
      </c>
      <c r="V25" s="23">
        <v>174.55</v>
      </c>
      <c r="W25" s="23">
        <v>100.18</v>
      </c>
      <c r="X25" s="23">
        <v>335.4</v>
      </c>
      <c r="Y25" s="23">
        <v>6</v>
      </c>
      <c r="Z25" s="23">
        <v>61.6</v>
      </c>
      <c r="AA25" s="23">
        <v>896.05</v>
      </c>
      <c r="AB25" s="23">
        <v>287.3</v>
      </c>
      <c r="AC25" s="23">
        <v>3.07</v>
      </c>
      <c r="AD25" s="23">
        <v>0.34</v>
      </c>
      <c r="AE25" s="23">
        <v>0.32</v>
      </c>
      <c r="AF25" s="23">
        <v>4.49</v>
      </c>
      <c r="AG25" s="23">
        <v>5.51</v>
      </c>
      <c r="AH25" s="27">
        <f>AH22+AH21+AH20+AH19</f>
        <v>25.33</v>
      </c>
      <c r="AI25" s="18">
        <v>0</v>
      </c>
      <c r="AJ25" s="18">
        <v>508.08</v>
      </c>
      <c r="AK25" s="18">
        <v>466.42</v>
      </c>
      <c r="AL25" s="18">
        <v>730.94</v>
      </c>
      <c r="AM25" s="18">
        <v>559.22</v>
      </c>
      <c r="AN25" s="18">
        <v>161.05</v>
      </c>
      <c r="AO25" s="18">
        <v>388.94</v>
      </c>
      <c r="AP25" s="18">
        <v>126.58</v>
      </c>
      <c r="AQ25" s="18">
        <v>513.46</v>
      </c>
      <c r="AR25" s="18">
        <v>494.01</v>
      </c>
      <c r="AS25" s="18">
        <v>690.63</v>
      </c>
      <c r="AT25" s="18">
        <v>1002.31</v>
      </c>
      <c r="AU25" s="18">
        <v>225.22</v>
      </c>
      <c r="AV25" s="18">
        <v>435.84</v>
      </c>
      <c r="AW25" s="18">
        <v>2156.54</v>
      </c>
      <c r="AX25" s="18">
        <v>1.22</v>
      </c>
      <c r="AY25" s="18">
        <v>553.59</v>
      </c>
      <c r="AZ25" s="18">
        <v>495.66</v>
      </c>
      <c r="BA25" s="18">
        <v>343.93</v>
      </c>
      <c r="BB25" s="18">
        <v>175.14</v>
      </c>
      <c r="BC25" s="18">
        <v>0.41</v>
      </c>
      <c r="BD25" s="18">
        <v>0.09</v>
      </c>
      <c r="BE25" s="18">
        <v>0.08</v>
      </c>
      <c r="BF25" s="18">
        <v>0.21</v>
      </c>
      <c r="BG25" s="18">
        <v>0.27</v>
      </c>
      <c r="BH25" s="18">
        <v>0.86</v>
      </c>
      <c r="BI25" s="18">
        <v>0</v>
      </c>
      <c r="BJ25" s="18">
        <v>3.05</v>
      </c>
      <c r="BK25" s="18">
        <v>0</v>
      </c>
      <c r="BL25" s="18">
        <v>1.05</v>
      </c>
      <c r="BM25" s="18">
        <v>0.02</v>
      </c>
      <c r="BN25" s="18">
        <v>0.03</v>
      </c>
      <c r="BO25" s="18">
        <v>0</v>
      </c>
      <c r="BP25" s="18">
        <v>0</v>
      </c>
      <c r="BQ25" s="18">
        <v>0.32</v>
      </c>
      <c r="BR25" s="18">
        <v>3.58</v>
      </c>
      <c r="BS25" s="18">
        <v>0</v>
      </c>
      <c r="BT25" s="18">
        <v>0</v>
      </c>
      <c r="BU25" s="18">
        <v>2.75</v>
      </c>
      <c r="BV25" s="18">
        <v>0.05</v>
      </c>
      <c r="BW25" s="18">
        <v>0</v>
      </c>
      <c r="BX25" s="18">
        <v>0</v>
      </c>
      <c r="BY25" s="18">
        <v>0</v>
      </c>
      <c r="BZ25" s="18">
        <v>709.41</v>
      </c>
      <c r="CA25" s="33">
        <v>35.1</v>
      </c>
    </row>
    <row r="26" spans="1:79" s="18" customFormat="1" ht="15">
      <c r="A26" s="21"/>
      <c r="B26" s="22" t="s">
        <v>87</v>
      </c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CA26" s="33"/>
    </row>
    <row r="27" spans="1:79" s="18" customFormat="1" ht="15">
      <c r="A27" s="21" t="s">
        <v>119</v>
      </c>
      <c r="B27" s="25" t="s">
        <v>116</v>
      </c>
      <c r="C27" s="23">
        <v>80</v>
      </c>
      <c r="D27" s="24">
        <v>124.49</v>
      </c>
      <c r="E27" s="23">
        <v>6.4</v>
      </c>
      <c r="F27" s="23">
        <v>7.5</v>
      </c>
      <c r="G27" s="23">
        <v>2.68</v>
      </c>
      <c r="H27" s="23">
        <v>113</v>
      </c>
      <c r="I27" s="29">
        <v>4.91</v>
      </c>
      <c r="J27" s="29">
        <v>0.14</v>
      </c>
      <c r="K27" s="29">
        <v>4.91</v>
      </c>
      <c r="L27" s="29">
        <v>0</v>
      </c>
      <c r="M27" s="29">
        <v>15.12</v>
      </c>
      <c r="N27" s="29">
        <v>10.72</v>
      </c>
      <c r="O27" s="29">
        <v>2.57</v>
      </c>
      <c r="P27" s="29">
        <v>0</v>
      </c>
      <c r="Q27" s="29">
        <v>0</v>
      </c>
      <c r="R27" s="29">
        <v>0.57</v>
      </c>
      <c r="S27" s="29">
        <v>2.6</v>
      </c>
      <c r="T27" s="29">
        <v>0</v>
      </c>
      <c r="U27" s="29">
        <v>242.34</v>
      </c>
      <c r="V27" s="29">
        <v>88.74</v>
      </c>
      <c r="W27" s="29">
        <v>41.24</v>
      </c>
      <c r="X27" s="29">
        <v>131.09</v>
      </c>
      <c r="Y27" s="29">
        <v>1.04</v>
      </c>
      <c r="Z27" s="29">
        <v>41.5</v>
      </c>
      <c r="AA27" s="29">
        <v>8899.88</v>
      </c>
      <c r="AB27" s="29">
        <v>1923.21</v>
      </c>
      <c r="AC27" s="29">
        <v>0.75</v>
      </c>
      <c r="AD27" s="29">
        <v>0.08</v>
      </c>
      <c r="AE27" s="29">
        <v>0.16</v>
      </c>
      <c r="AF27" s="29">
        <v>1</v>
      </c>
      <c r="AG27" s="29">
        <v>2.76</v>
      </c>
      <c r="AH27" s="23">
        <v>0</v>
      </c>
      <c r="AI27" s="18">
        <v>0</v>
      </c>
      <c r="AJ27" s="18">
        <v>155.03</v>
      </c>
      <c r="AK27" s="18">
        <v>130.74</v>
      </c>
      <c r="AL27" s="18">
        <v>221.05</v>
      </c>
      <c r="AM27" s="18">
        <v>129.57</v>
      </c>
      <c r="AN27" s="18">
        <v>57.7</v>
      </c>
      <c r="AO27" s="18">
        <v>112.36</v>
      </c>
      <c r="AP27" s="18">
        <v>36.28</v>
      </c>
      <c r="AQ27" s="18">
        <v>141.87</v>
      </c>
      <c r="AR27" s="18">
        <v>135.65</v>
      </c>
      <c r="AS27" s="18">
        <v>148.48</v>
      </c>
      <c r="AT27" s="18">
        <v>251.16</v>
      </c>
      <c r="AU27" s="18">
        <v>63.69</v>
      </c>
      <c r="AV27" s="18">
        <v>101.69</v>
      </c>
      <c r="AW27" s="18">
        <v>744.93</v>
      </c>
      <c r="AX27" s="18">
        <v>0.96</v>
      </c>
      <c r="AY27" s="18">
        <v>187.91</v>
      </c>
      <c r="AZ27" s="18">
        <v>162.13</v>
      </c>
      <c r="BA27" s="18">
        <v>84.06</v>
      </c>
      <c r="BB27" s="18">
        <v>58.69</v>
      </c>
      <c r="BC27" s="18">
        <v>0.18</v>
      </c>
      <c r="BD27" s="18">
        <v>0.04</v>
      </c>
      <c r="BE27" s="18">
        <v>0.04</v>
      </c>
      <c r="BF27" s="18">
        <v>0.09</v>
      </c>
      <c r="BG27" s="18">
        <v>0.12</v>
      </c>
      <c r="BH27" s="18">
        <v>0.39</v>
      </c>
      <c r="BI27" s="18">
        <v>0</v>
      </c>
      <c r="BJ27" s="18">
        <v>1.22</v>
      </c>
      <c r="BK27" s="18">
        <v>0</v>
      </c>
      <c r="BL27" s="18">
        <v>0.37</v>
      </c>
      <c r="BM27" s="18">
        <v>0</v>
      </c>
      <c r="BN27" s="18">
        <v>0</v>
      </c>
      <c r="BO27" s="18">
        <v>0</v>
      </c>
      <c r="BP27" s="18">
        <v>0</v>
      </c>
      <c r="BQ27" s="18">
        <v>0.14</v>
      </c>
      <c r="BR27" s="18">
        <v>1.13</v>
      </c>
      <c r="BS27" s="18">
        <v>0</v>
      </c>
      <c r="BT27" s="18">
        <v>0</v>
      </c>
      <c r="BU27" s="18">
        <v>0.07</v>
      </c>
      <c r="BV27" s="18">
        <v>0</v>
      </c>
      <c r="BW27" s="18">
        <v>0</v>
      </c>
      <c r="BX27" s="18">
        <v>0</v>
      </c>
      <c r="BY27" s="18">
        <v>0</v>
      </c>
      <c r="BZ27" s="18">
        <v>124.49</v>
      </c>
      <c r="CA27" s="33"/>
    </row>
    <row r="28" spans="1:79" s="18" customFormat="1" ht="15">
      <c r="A28" s="21" t="s">
        <v>117</v>
      </c>
      <c r="B28" s="25" t="s">
        <v>118</v>
      </c>
      <c r="C28" s="23">
        <v>70</v>
      </c>
      <c r="D28" s="24">
        <v>175.5</v>
      </c>
      <c r="E28" s="23">
        <v>5.52</v>
      </c>
      <c r="F28" s="23">
        <v>5.98</v>
      </c>
      <c r="G28" s="23">
        <v>36.77</v>
      </c>
      <c r="H28" s="23">
        <v>223.4</v>
      </c>
      <c r="I28" s="23">
        <v>0</v>
      </c>
      <c r="J28" s="23">
        <v>0</v>
      </c>
      <c r="K28" s="23">
        <v>0</v>
      </c>
      <c r="L28" s="23">
        <v>0</v>
      </c>
      <c r="M28" s="23">
        <v>15.08</v>
      </c>
      <c r="N28" s="23">
        <v>6.43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0.14</v>
      </c>
      <c r="AA28" s="23">
        <v>0</v>
      </c>
      <c r="AB28" s="23">
        <v>0</v>
      </c>
      <c r="AC28" s="23">
        <v>0</v>
      </c>
      <c r="AD28" s="23">
        <v>0.34</v>
      </c>
      <c r="AE28" s="23">
        <v>0.38</v>
      </c>
      <c r="AF28" s="23">
        <v>3.38</v>
      </c>
      <c r="AG28" s="23">
        <v>0</v>
      </c>
      <c r="AH28" s="23">
        <v>0.03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175.5</v>
      </c>
      <c r="CA28" s="33"/>
    </row>
    <row r="29" spans="1:79" s="18" customFormat="1" ht="15">
      <c r="A29" s="21" t="s">
        <v>120</v>
      </c>
      <c r="B29" s="25" t="s">
        <v>114</v>
      </c>
      <c r="C29" s="23" t="str">
        <f>"200"</f>
        <v>200</v>
      </c>
      <c r="D29" s="24">
        <v>175.5</v>
      </c>
      <c r="E29" s="23">
        <v>0.3</v>
      </c>
      <c r="F29" s="23">
        <v>0</v>
      </c>
      <c r="G29" s="23">
        <v>33.9</v>
      </c>
      <c r="H29" s="23">
        <v>123</v>
      </c>
      <c r="I29" s="23">
        <v>0</v>
      </c>
      <c r="J29" s="23">
        <v>0</v>
      </c>
      <c r="K29" s="23">
        <v>0</v>
      </c>
      <c r="L29" s="23">
        <v>0</v>
      </c>
      <c r="M29" s="23">
        <v>15.08</v>
      </c>
      <c r="N29" s="23">
        <v>6.43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0.14</v>
      </c>
      <c r="AA29" s="23">
        <v>0</v>
      </c>
      <c r="AB29" s="23">
        <v>0</v>
      </c>
      <c r="AC29" s="23">
        <v>0</v>
      </c>
      <c r="AD29" s="23">
        <v>0.34</v>
      </c>
      <c r="AE29" s="23">
        <v>0.38</v>
      </c>
      <c r="AF29" s="23">
        <v>3.38</v>
      </c>
      <c r="AG29" s="23">
        <v>0</v>
      </c>
      <c r="AH29" s="23">
        <v>0.1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175.5</v>
      </c>
      <c r="CA29" s="33"/>
    </row>
    <row r="30" spans="1:79" s="18" customFormat="1" ht="15">
      <c r="A30" s="21" t="s">
        <v>108</v>
      </c>
      <c r="B30" s="25" t="s">
        <v>82</v>
      </c>
      <c r="C30" s="23" t="str">
        <f>"20"</f>
        <v>20</v>
      </c>
      <c r="D30" s="24">
        <v>15.08</v>
      </c>
      <c r="E30" s="23">
        <v>1.58</v>
      </c>
      <c r="F30" s="23">
        <v>0.2</v>
      </c>
      <c r="G30" s="23">
        <v>9.66</v>
      </c>
      <c r="H30" s="23">
        <v>47.78</v>
      </c>
      <c r="I30" s="23">
        <v>0.08</v>
      </c>
      <c r="J30" s="23">
        <v>0</v>
      </c>
      <c r="K30" s="23">
        <v>0.08</v>
      </c>
      <c r="L30" s="23">
        <v>0</v>
      </c>
      <c r="M30" s="23">
        <v>0.84</v>
      </c>
      <c r="N30" s="23">
        <v>18.48</v>
      </c>
      <c r="O30" s="23">
        <v>1.32</v>
      </c>
      <c r="P30" s="23">
        <v>0</v>
      </c>
      <c r="Q30" s="23">
        <v>0</v>
      </c>
      <c r="R30" s="23">
        <v>0.12</v>
      </c>
      <c r="S30" s="23">
        <v>0.6</v>
      </c>
      <c r="T30" s="23">
        <v>0</v>
      </c>
      <c r="U30" s="23">
        <v>53.2</v>
      </c>
      <c r="V30" s="23">
        <v>9.2</v>
      </c>
      <c r="W30" s="23">
        <v>13.2</v>
      </c>
      <c r="X30" s="23">
        <v>34.8</v>
      </c>
      <c r="Y30" s="23">
        <v>0.8</v>
      </c>
      <c r="Z30" s="23">
        <v>0</v>
      </c>
      <c r="AA30" s="23">
        <v>0</v>
      </c>
      <c r="AB30" s="23">
        <v>0</v>
      </c>
      <c r="AC30" s="23">
        <v>0.52</v>
      </c>
      <c r="AD30" s="23">
        <v>0.06</v>
      </c>
      <c r="AE30" s="23">
        <v>0.02</v>
      </c>
      <c r="AF30" s="23">
        <v>0.64</v>
      </c>
      <c r="AG30" s="23">
        <v>1.24</v>
      </c>
      <c r="AH30" s="23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15.08</v>
      </c>
      <c r="CA30" s="33"/>
    </row>
    <row r="31" spans="1:79" s="18" customFormat="1" ht="15">
      <c r="A31" s="21" t="s">
        <v>109</v>
      </c>
      <c r="B31" s="25" t="s">
        <v>86</v>
      </c>
      <c r="C31" s="23" t="str">
        <f>"20"</f>
        <v>20</v>
      </c>
      <c r="D31" s="24">
        <v>7.05</v>
      </c>
      <c r="E31" s="23">
        <v>1.32</v>
      </c>
      <c r="F31" s="23">
        <v>0.24</v>
      </c>
      <c r="G31" s="23">
        <v>6.68</v>
      </c>
      <c r="H31" s="23">
        <v>35.36</v>
      </c>
      <c r="I31" s="23">
        <v>0.03</v>
      </c>
      <c r="J31" s="23">
        <v>0</v>
      </c>
      <c r="K31" s="23">
        <v>0.03</v>
      </c>
      <c r="L31" s="23">
        <v>0</v>
      </c>
      <c r="M31" s="23">
        <v>0.18</v>
      </c>
      <c r="N31" s="23">
        <v>4.83</v>
      </c>
      <c r="O31" s="23">
        <v>1.25</v>
      </c>
      <c r="P31" s="23">
        <v>0</v>
      </c>
      <c r="Q31" s="23">
        <v>0</v>
      </c>
      <c r="R31" s="23">
        <v>0.15</v>
      </c>
      <c r="S31" s="23">
        <v>0.38</v>
      </c>
      <c r="T31" s="23">
        <v>0</v>
      </c>
      <c r="U31" s="23">
        <v>36.75</v>
      </c>
      <c r="V31" s="23">
        <v>5.25</v>
      </c>
      <c r="W31" s="23">
        <v>7.05</v>
      </c>
      <c r="X31" s="23">
        <v>23.7</v>
      </c>
      <c r="Y31" s="23">
        <v>0.59</v>
      </c>
      <c r="Z31" s="23">
        <v>0</v>
      </c>
      <c r="AA31" s="23">
        <v>0.75</v>
      </c>
      <c r="AB31" s="23">
        <v>0.15</v>
      </c>
      <c r="AC31" s="23">
        <v>0.21</v>
      </c>
      <c r="AD31" s="23">
        <v>0.03</v>
      </c>
      <c r="AE31" s="23">
        <v>0.01</v>
      </c>
      <c r="AF31" s="23">
        <v>0.11</v>
      </c>
      <c r="AG31" s="23">
        <v>0.3</v>
      </c>
      <c r="AH31" s="23">
        <v>0</v>
      </c>
      <c r="AI31" s="18">
        <v>0</v>
      </c>
      <c r="AJ31" s="18">
        <v>48.3</v>
      </c>
      <c r="AK31" s="18">
        <v>37.2</v>
      </c>
      <c r="AL31" s="18">
        <v>64.05</v>
      </c>
      <c r="AM31" s="18">
        <v>33.45</v>
      </c>
      <c r="AN31" s="18">
        <v>13.95</v>
      </c>
      <c r="AO31" s="18">
        <v>29.7</v>
      </c>
      <c r="AP31" s="18">
        <v>12</v>
      </c>
      <c r="AQ31" s="18">
        <v>55.65</v>
      </c>
      <c r="AR31" s="18">
        <v>44.55</v>
      </c>
      <c r="AS31" s="18">
        <v>43.65</v>
      </c>
      <c r="AT31" s="18">
        <v>69.6</v>
      </c>
      <c r="AU31" s="18">
        <v>18.6</v>
      </c>
      <c r="AV31" s="18">
        <v>46.5</v>
      </c>
      <c r="AW31" s="18">
        <v>229.35</v>
      </c>
      <c r="AX31" s="18">
        <v>0</v>
      </c>
      <c r="AY31" s="18">
        <v>78.9</v>
      </c>
      <c r="AZ31" s="18">
        <v>43.65</v>
      </c>
      <c r="BA31" s="18">
        <v>27</v>
      </c>
      <c r="BB31" s="18">
        <v>19.5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0.02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0.02</v>
      </c>
      <c r="BS31" s="18">
        <v>0</v>
      </c>
      <c r="BT31" s="18">
        <v>0</v>
      </c>
      <c r="BU31" s="18">
        <v>0.07</v>
      </c>
      <c r="BV31" s="18">
        <v>0.01</v>
      </c>
      <c r="BW31" s="18">
        <v>0</v>
      </c>
      <c r="BX31" s="18">
        <v>0</v>
      </c>
      <c r="BY31" s="18">
        <v>0</v>
      </c>
      <c r="BZ31" s="18">
        <v>7.05</v>
      </c>
      <c r="CA31" s="33"/>
    </row>
    <row r="32" spans="1:79" s="18" customFormat="1" ht="15">
      <c r="A32" s="21" t="s">
        <v>110</v>
      </c>
      <c r="B32" s="25" t="s">
        <v>115</v>
      </c>
      <c r="C32" s="23" t="str">
        <f>"80"</f>
        <v>80</v>
      </c>
      <c r="D32" s="24">
        <v>68</v>
      </c>
      <c r="E32" s="23">
        <v>0.32</v>
      </c>
      <c r="F32" s="23">
        <v>0.24</v>
      </c>
      <c r="G32" s="23">
        <v>8.24</v>
      </c>
      <c r="H32" s="23">
        <v>36.07</v>
      </c>
      <c r="I32" s="23">
        <v>0</v>
      </c>
      <c r="J32" s="23">
        <v>0</v>
      </c>
      <c r="K32" s="23">
        <v>0</v>
      </c>
      <c r="L32" s="23">
        <v>0</v>
      </c>
      <c r="M32" s="23">
        <v>7.84</v>
      </c>
      <c r="N32" s="23">
        <v>0.4</v>
      </c>
      <c r="O32" s="23">
        <v>2.24</v>
      </c>
      <c r="P32" s="23">
        <v>0</v>
      </c>
      <c r="Q32" s="23">
        <v>0</v>
      </c>
      <c r="R32" s="23">
        <v>0.4</v>
      </c>
      <c r="S32" s="23">
        <v>0.56</v>
      </c>
      <c r="T32" s="23">
        <v>0</v>
      </c>
      <c r="U32" s="23">
        <v>124</v>
      </c>
      <c r="V32" s="23">
        <v>15.2</v>
      </c>
      <c r="W32" s="23">
        <v>9.6</v>
      </c>
      <c r="X32" s="23">
        <v>12.8</v>
      </c>
      <c r="Y32" s="23">
        <v>1.84</v>
      </c>
      <c r="Z32" s="23">
        <v>0</v>
      </c>
      <c r="AA32" s="23">
        <v>8</v>
      </c>
      <c r="AB32" s="23">
        <v>1.6</v>
      </c>
      <c r="AC32" s="23">
        <v>0.32</v>
      </c>
      <c r="AD32" s="23">
        <v>0.02</v>
      </c>
      <c r="AE32" s="23">
        <v>0.02</v>
      </c>
      <c r="AF32" s="23">
        <v>0.08</v>
      </c>
      <c r="AG32" s="23">
        <v>0.16</v>
      </c>
      <c r="AH32" s="23">
        <v>4</v>
      </c>
      <c r="CA32" s="33"/>
    </row>
    <row r="33" spans="1:79" s="18" customFormat="1" ht="15">
      <c r="A33" s="21"/>
      <c r="B33" s="26" t="s">
        <v>83</v>
      </c>
      <c r="C33" s="27">
        <v>470</v>
      </c>
      <c r="D33" s="24">
        <v>345.22</v>
      </c>
      <c r="E33" s="27">
        <f>E32+E31+E30+E29+E28+E27</f>
        <v>15.44</v>
      </c>
      <c r="F33" s="27">
        <f>F32+F31+F29+F30+F28+F27</f>
        <v>14.16</v>
      </c>
      <c r="G33" s="27">
        <f>G32+G31+G30+G29+G28+G27</f>
        <v>97.93</v>
      </c>
      <c r="H33" s="27">
        <f>H32+H31+H30+H29+H28+H27</f>
        <v>578.61</v>
      </c>
      <c r="I33" s="27">
        <v>5.14</v>
      </c>
      <c r="J33" s="27">
        <v>0.36</v>
      </c>
      <c r="K33" s="27">
        <v>5.14</v>
      </c>
      <c r="L33" s="27">
        <v>0</v>
      </c>
      <c r="M33" s="27">
        <v>34.38</v>
      </c>
      <c r="N33" s="27">
        <v>69.69</v>
      </c>
      <c r="O33" s="27">
        <v>6.99</v>
      </c>
      <c r="P33" s="27">
        <v>0</v>
      </c>
      <c r="Q33" s="27">
        <v>0</v>
      </c>
      <c r="R33" s="27">
        <v>0.89</v>
      </c>
      <c r="S33" s="27">
        <v>4.75</v>
      </c>
      <c r="T33" s="27">
        <v>0</v>
      </c>
      <c r="U33" s="27">
        <v>492.26</v>
      </c>
      <c r="V33" s="27">
        <v>116.07</v>
      </c>
      <c r="W33" s="27">
        <v>72.79</v>
      </c>
      <c r="X33" s="27">
        <v>240.32</v>
      </c>
      <c r="Y33" s="27">
        <v>3.16</v>
      </c>
      <c r="Z33" s="27">
        <v>53.62</v>
      </c>
      <c r="AA33" s="27">
        <v>8911.66</v>
      </c>
      <c r="AB33" s="27">
        <v>1928.34</v>
      </c>
      <c r="AC33" s="27">
        <v>1.69</v>
      </c>
      <c r="AD33" s="27">
        <v>0.57</v>
      </c>
      <c r="AE33" s="27">
        <v>0.62</v>
      </c>
      <c r="AF33" s="27">
        <v>5.75</v>
      </c>
      <c r="AG33" s="27">
        <v>4.91</v>
      </c>
      <c r="AH33" s="27">
        <f>AH32+AH29+AH28+AH27</f>
        <v>4.13</v>
      </c>
      <c r="AI33" s="18">
        <v>0</v>
      </c>
      <c r="AJ33" s="18">
        <v>229.19</v>
      </c>
      <c r="AK33" s="18">
        <v>194.14</v>
      </c>
      <c r="AL33" s="18">
        <v>327.51</v>
      </c>
      <c r="AM33" s="18">
        <v>195.65</v>
      </c>
      <c r="AN33" s="18">
        <v>83.12</v>
      </c>
      <c r="AO33" s="18">
        <v>166.42</v>
      </c>
      <c r="AP33" s="18">
        <v>57.99</v>
      </c>
      <c r="AQ33" s="18">
        <v>226</v>
      </c>
      <c r="AR33" s="18">
        <v>210.82</v>
      </c>
      <c r="AS33" s="18">
        <v>250.19</v>
      </c>
      <c r="AT33" s="18">
        <v>362.3</v>
      </c>
      <c r="AU33" s="18">
        <v>94.29</v>
      </c>
      <c r="AV33" s="18">
        <v>170.55</v>
      </c>
      <c r="AW33" s="18">
        <v>1108</v>
      </c>
      <c r="AX33" s="18">
        <v>1.17</v>
      </c>
      <c r="AY33" s="18">
        <v>296.82</v>
      </c>
      <c r="AZ33" s="18">
        <v>234.97</v>
      </c>
      <c r="BA33" s="18">
        <v>129.89</v>
      </c>
      <c r="BB33" s="18">
        <v>89.23</v>
      </c>
      <c r="BC33" s="18">
        <v>0.18</v>
      </c>
      <c r="BD33" s="18">
        <v>0.04</v>
      </c>
      <c r="BE33" s="18">
        <v>0.04</v>
      </c>
      <c r="BF33" s="18">
        <v>0.09</v>
      </c>
      <c r="BG33" s="18">
        <v>0.12</v>
      </c>
      <c r="BH33" s="18">
        <v>0.39</v>
      </c>
      <c r="BI33" s="18">
        <v>0</v>
      </c>
      <c r="BJ33" s="18">
        <v>1.28</v>
      </c>
      <c r="BK33" s="18">
        <v>0</v>
      </c>
      <c r="BL33" s="18">
        <v>0.39</v>
      </c>
      <c r="BM33" s="18">
        <v>0</v>
      </c>
      <c r="BN33" s="18">
        <v>0</v>
      </c>
      <c r="BO33" s="18">
        <v>0</v>
      </c>
      <c r="BP33" s="18">
        <v>0</v>
      </c>
      <c r="BQ33" s="18">
        <v>0.14</v>
      </c>
      <c r="BR33" s="18">
        <v>1.25</v>
      </c>
      <c r="BS33" s="18">
        <v>0</v>
      </c>
      <c r="BT33" s="18">
        <v>0</v>
      </c>
      <c r="BU33" s="18">
        <v>0.38</v>
      </c>
      <c r="BV33" s="18">
        <v>0.02</v>
      </c>
      <c r="BW33" s="18">
        <v>0</v>
      </c>
      <c r="BX33" s="18">
        <v>0</v>
      </c>
      <c r="BY33" s="18">
        <v>0</v>
      </c>
      <c r="BZ33" s="18">
        <v>345.22</v>
      </c>
      <c r="CA33" s="35">
        <v>32.1</v>
      </c>
    </row>
    <row r="34" spans="1:79" s="18" customFormat="1" ht="15">
      <c r="A34" s="21"/>
      <c r="B34" s="26" t="s">
        <v>88</v>
      </c>
      <c r="C34" s="27">
        <v>1785</v>
      </c>
      <c r="D34" s="24">
        <v>1619.19</v>
      </c>
      <c r="E34" s="27">
        <f>E33+E25+E17+E14</f>
        <v>65.86</v>
      </c>
      <c r="F34" s="27">
        <f>F33+F25+F14+F17</f>
        <v>54.96</v>
      </c>
      <c r="G34" s="27">
        <f>G33+G25+G14+G17</f>
        <v>262.09999999999997</v>
      </c>
      <c r="H34" s="27">
        <f>H33+H25+H17+H14</f>
        <v>1703.85</v>
      </c>
      <c r="I34" s="23">
        <v>25.5</v>
      </c>
      <c r="J34" s="23">
        <v>3.38</v>
      </c>
      <c r="K34" s="23">
        <v>25.5</v>
      </c>
      <c r="L34" s="23">
        <v>0</v>
      </c>
      <c r="M34" s="23">
        <v>113.3</v>
      </c>
      <c r="N34" s="23">
        <v>132.99</v>
      </c>
      <c r="O34" s="23">
        <v>21.23</v>
      </c>
      <c r="P34" s="23">
        <v>0</v>
      </c>
      <c r="Q34" s="23">
        <v>0</v>
      </c>
      <c r="R34" s="23">
        <v>4.66</v>
      </c>
      <c r="S34" s="23">
        <v>15.26</v>
      </c>
      <c r="T34" s="23">
        <v>0</v>
      </c>
      <c r="U34" s="23">
        <v>2763.4</v>
      </c>
      <c r="V34" s="23">
        <v>968.63</v>
      </c>
      <c r="W34" s="23">
        <v>266.52</v>
      </c>
      <c r="X34" s="23">
        <v>1113.9</v>
      </c>
      <c r="Y34" s="23">
        <v>12.07</v>
      </c>
      <c r="Z34" s="23">
        <v>248.82</v>
      </c>
      <c r="AA34" s="23">
        <v>9882.8</v>
      </c>
      <c r="AB34" s="23">
        <v>2364.36</v>
      </c>
      <c r="AC34" s="23">
        <v>5.67</v>
      </c>
      <c r="AD34" s="23">
        <v>1.17</v>
      </c>
      <c r="AE34" s="23">
        <v>1.83</v>
      </c>
      <c r="AF34" s="23">
        <v>11.3</v>
      </c>
      <c r="AG34" s="23">
        <v>16.13</v>
      </c>
      <c r="AH34" s="27">
        <f>AH33+AH25+AH17+AH14</f>
        <v>34.14</v>
      </c>
      <c r="AI34" s="18">
        <v>0</v>
      </c>
      <c r="AJ34" s="18">
        <v>1135.26</v>
      </c>
      <c r="AK34" s="18">
        <v>1092.59</v>
      </c>
      <c r="AL34" s="18">
        <v>1798.76</v>
      </c>
      <c r="AM34" s="18">
        <v>1277.69</v>
      </c>
      <c r="AN34" s="18">
        <v>418.78</v>
      </c>
      <c r="AO34" s="18">
        <v>863.06</v>
      </c>
      <c r="AP34" s="18">
        <v>297.1</v>
      </c>
      <c r="AQ34" s="18">
        <v>1166.73</v>
      </c>
      <c r="AR34" s="18">
        <v>1000.66</v>
      </c>
      <c r="AS34" s="18">
        <v>1275.75</v>
      </c>
      <c r="AT34" s="18">
        <v>1970.73</v>
      </c>
      <c r="AU34" s="18">
        <v>525.39</v>
      </c>
      <c r="AV34" s="18">
        <v>795.98</v>
      </c>
      <c r="AW34" s="18">
        <v>5075.37</v>
      </c>
      <c r="AX34" s="18">
        <v>2.39</v>
      </c>
      <c r="AY34" s="18">
        <v>1631.14</v>
      </c>
      <c r="AZ34" s="18">
        <v>1222.67</v>
      </c>
      <c r="BA34" s="18">
        <v>837.26</v>
      </c>
      <c r="BB34" s="18">
        <v>363.16</v>
      </c>
      <c r="BC34" s="18">
        <v>0.92</v>
      </c>
      <c r="BD34" s="18">
        <v>0.29</v>
      </c>
      <c r="BE34" s="18">
        <v>0.21</v>
      </c>
      <c r="BF34" s="18">
        <v>0.52</v>
      </c>
      <c r="BG34" s="18">
        <v>0.64</v>
      </c>
      <c r="BH34" s="18">
        <v>2.37</v>
      </c>
      <c r="BI34" s="18">
        <v>0.05</v>
      </c>
      <c r="BJ34" s="18">
        <v>6.3</v>
      </c>
      <c r="BK34" s="18">
        <v>0.04</v>
      </c>
      <c r="BL34" s="18">
        <v>2.3</v>
      </c>
      <c r="BM34" s="18">
        <v>0.1</v>
      </c>
      <c r="BN34" s="18">
        <v>0.03</v>
      </c>
      <c r="BO34" s="18">
        <v>0</v>
      </c>
      <c r="BP34" s="18">
        <v>0</v>
      </c>
      <c r="BQ34" s="18">
        <v>0.72</v>
      </c>
      <c r="BR34" s="18">
        <v>6.96</v>
      </c>
      <c r="BS34" s="18">
        <v>0.02</v>
      </c>
      <c r="BT34" s="18">
        <v>0</v>
      </c>
      <c r="BU34" s="18">
        <v>3.2</v>
      </c>
      <c r="BV34" s="18">
        <v>0.12</v>
      </c>
      <c r="BW34" s="18">
        <v>0.14</v>
      </c>
      <c r="BX34" s="18">
        <v>0</v>
      </c>
      <c r="BY34" s="18">
        <v>0</v>
      </c>
      <c r="BZ34" s="18">
        <v>1619.19</v>
      </c>
      <c r="CA34" s="33">
        <v>94.65</v>
      </c>
    </row>
    <row r="35" spans="1:34" s="18" customFormat="1" ht="15">
      <c r="A35" s="16"/>
      <c r="B35" s="19"/>
      <c r="C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3" customFormat="1" ht="15.75">
      <c r="A36" s="7"/>
      <c r="B36" s="14"/>
      <c r="C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13" customFormat="1" ht="15.75">
      <c r="A37" s="7"/>
      <c r="B37" s="14"/>
      <c r="C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13" customFormat="1" ht="15.75">
      <c r="A38" s="7"/>
      <c r="B38" s="14"/>
      <c r="C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13" customFormat="1" ht="15.75">
      <c r="A39" s="7"/>
      <c r="B39" s="14"/>
      <c r="C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13" customFormat="1" ht="15.75">
      <c r="A40" s="7"/>
      <c r="B40" s="14"/>
      <c r="C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s="13" customFormat="1" ht="15.75">
      <c r="A41" s="7"/>
      <c r="B41" s="14"/>
      <c r="C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13" customFormat="1" ht="15.75">
      <c r="A42" s="7"/>
      <c r="B42" s="14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s="13" customFormat="1" ht="15.75">
      <c r="A43" s="7"/>
      <c r="B43" s="14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13" customFormat="1" ht="15.75">
      <c r="A44" s="7"/>
      <c r="B44" s="14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s="13" customFormat="1" ht="15.75">
      <c r="A45" s="7"/>
      <c r="B45" s="14"/>
      <c r="C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</sheetData>
  <sheetProtection/>
  <mergeCells count="13">
    <mergeCell ref="V8:Y8"/>
    <mergeCell ref="CA8:CA9"/>
    <mergeCell ref="G8:G9"/>
    <mergeCell ref="H8:H9"/>
    <mergeCell ref="AH8:AH9"/>
    <mergeCell ref="A8:A9"/>
    <mergeCell ref="A2:H2"/>
    <mergeCell ref="D8:D9"/>
    <mergeCell ref="B8:B9"/>
    <mergeCell ref="A6:C6"/>
    <mergeCell ref="C8:C9"/>
    <mergeCell ref="E8:E9"/>
    <mergeCell ref="F8:F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25390625" style="0" customWidth="1"/>
    <col min="2" max="2" width="19.25390625" style="0" customWidth="1"/>
  </cols>
  <sheetData>
    <row r="1" spans="1:2" ht="12.75">
      <c r="A1" t="s">
        <v>73</v>
      </c>
      <c r="B1" s="9">
        <v>40950.39197916666</v>
      </c>
    </row>
    <row r="2" spans="1:2" ht="12.75">
      <c r="A2" t="s">
        <v>74</v>
      </c>
      <c r="B2" s="9">
        <v>41694.543287037035</v>
      </c>
    </row>
    <row r="3" spans="1:2" ht="12.75">
      <c r="A3" t="s">
        <v>75</v>
      </c>
      <c r="B3" t="s">
        <v>79</v>
      </c>
    </row>
    <row r="4" spans="1:2" ht="12.75">
      <c r="A4" t="s">
        <v>76</v>
      </c>
      <c r="B4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Sun</cp:lastModifiedBy>
  <cp:lastPrinted>2018-02-15T04:41:06Z</cp:lastPrinted>
  <dcterms:created xsi:type="dcterms:W3CDTF">2002-09-22T07:35:02Z</dcterms:created>
  <dcterms:modified xsi:type="dcterms:W3CDTF">2018-04-10T01:35:39Z</dcterms:modified>
  <cp:category/>
  <cp:version/>
  <cp:contentType/>
  <cp:contentStatus/>
</cp:coreProperties>
</file>